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-my.sharepoint.com/personal/cmarte_fonper_gov_do/Documents/Desktop/Portal Transparencia/"/>
    </mc:Choice>
  </mc:AlternateContent>
  <xr:revisionPtr revIDLastSave="0" documentId="8_{E108F5C4-8A30-4A00-A9CE-F412E16AA0DA}" xr6:coauthVersionLast="47" xr6:coauthVersionMax="47" xr10:uidLastSave="{00000000-0000-0000-0000-000000000000}"/>
  <bookViews>
    <workbookView xWindow="-120" yWindow="-120" windowWidth="20730" windowHeight="11160" xr2:uid="{DB299315-E31A-4E44-BFDE-230817056F59}"/>
  </bookViews>
  <sheets>
    <sheet name="Formato Presentacion Mayo " sheetId="1" r:id="rId1"/>
  </sheets>
  <externalReferences>
    <externalReference r:id="rId2"/>
  </externalReferences>
  <definedNames>
    <definedName name="_xlnm.Print_Titles" localSheetId="0">'Formato Presentacion Mayo '!$2:$12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4" i="1" l="1"/>
  <c r="E313" i="1"/>
  <c r="E310" i="1"/>
  <c r="E305" i="1"/>
  <c r="E274" i="1" s="1"/>
  <c r="E303" i="1"/>
  <c r="E302" i="1"/>
  <c r="E294" i="1"/>
  <c r="E291" i="1"/>
  <c r="E288" i="1"/>
  <c r="E283" i="1"/>
  <c r="E275" i="1"/>
  <c r="E273" i="1"/>
  <c r="E272" i="1"/>
  <c r="E271" i="1" s="1"/>
  <c r="E267" i="1"/>
  <c r="E256" i="1"/>
  <c r="E255" i="1" s="1"/>
  <c r="E243" i="1"/>
  <c r="E233" i="1"/>
  <c r="E199" i="1" s="1"/>
  <c r="E224" i="1"/>
  <c r="E219" i="1"/>
  <c r="E216" i="1"/>
  <c r="E209" i="1"/>
  <c r="E204" i="1"/>
  <c r="E200" i="1"/>
  <c r="E195" i="1"/>
  <c r="E160" i="1"/>
  <c r="E146" i="1"/>
  <c r="E137" i="1"/>
  <c r="E132" i="1"/>
  <c r="E126" i="1"/>
  <c r="E66" i="1" s="1"/>
  <c r="E84" i="1"/>
  <c r="E80" i="1"/>
  <c r="E67" i="1"/>
  <c r="E61" i="1"/>
  <c r="E55" i="1"/>
  <c r="E49" i="1"/>
  <c r="E32" i="1"/>
  <c r="E14" i="1"/>
  <c r="E13" i="1"/>
  <c r="E62" i="1" s="1"/>
  <c r="C13" i="1"/>
  <c r="E12" i="1" l="1"/>
</calcChain>
</file>

<file path=xl/sharedStrings.xml><?xml version="1.0" encoding="utf-8"?>
<sst xmlns="http://schemas.openxmlformats.org/spreadsheetml/2006/main" count="488" uniqueCount="460">
  <si>
    <t>Fondo Patrimonial de las Empresas Reformadas</t>
  </si>
  <si>
    <t>Reporte de Ejecución Presupuestaria del 1 al 31 de Mayo</t>
  </si>
  <si>
    <t>Año 2023</t>
  </si>
  <si>
    <t>En RD$</t>
  </si>
  <si>
    <t>No. Cta.</t>
  </si>
  <si>
    <t>Concepto de Cuenta</t>
  </si>
  <si>
    <t>Presupuesto Aprob.</t>
  </si>
  <si>
    <t>Presup. Modificado</t>
  </si>
  <si>
    <t>Mayo</t>
  </si>
  <si>
    <t>2</t>
  </si>
  <si>
    <t>Gastos</t>
  </si>
  <si>
    <t>2.1</t>
  </si>
  <si>
    <t>Remuneraciones y Contribuciones</t>
  </si>
  <si>
    <t>2.1.1</t>
  </si>
  <si>
    <t>Remuneraciones</t>
  </si>
  <si>
    <t>2.1.1.1.01</t>
  </si>
  <si>
    <t>Sueldos fijos</t>
  </si>
  <si>
    <t>2.1.1.2.01</t>
  </si>
  <si>
    <t>Sueldos al personal contratado e igualado</t>
  </si>
  <si>
    <t>2.1.1.2.03</t>
  </si>
  <si>
    <t>Suplencias</t>
  </si>
  <si>
    <t>2.1.1.2.04</t>
  </si>
  <si>
    <t>Sueldos al personal por servicios especiales</t>
  </si>
  <si>
    <t>2.1.1.2.05</t>
  </si>
  <si>
    <t>Sueldo al personal nominal en período probatorio</t>
  </si>
  <si>
    <t>2.1.1.2.06</t>
  </si>
  <si>
    <t>Jornales</t>
  </si>
  <si>
    <t>2.1.1.2.11</t>
  </si>
  <si>
    <t xml:space="preserve">Sueldo temporal a personal fijo en cargos de carrera </t>
  </si>
  <si>
    <t>2.1.1.3.01</t>
  </si>
  <si>
    <t xml:space="preserve">Sueldo al personal fijo en tramites de pension </t>
  </si>
  <si>
    <t>Fabian Febrillet/Nomina</t>
  </si>
  <si>
    <t>2.1.1.4.01</t>
  </si>
  <si>
    <t>Sueldo Anual No. 13</t>
  </si>
  <si>
    <t>2.1.1.5.01</t>
  </si>
  <si>
    <t>Prestaciones Economicas</t>
  </si>
  <si>
    <t>2.1.1.5.02</t>
  </si>
  <si>
    <t>Pago pórcentaje por desvinculacion de cargo</t>
  </si>
  <si>
    <t>2.1.1.5.03</t>
  </si>
  <si>
    <t>Prestacion laboral por desvinculacion</t>
  </si>
  <si>
    <t>Indennizacion Economica/Ninoska Reyes</t>
  </si>
  <si>
    <t>2.1.1.5.04</t>
  </si>
  <si>
    <t>Proporcion de vacaciones no disfrutadas</t>
  </si>
  <si>
    <t>2.1.1.6.01</t>
  </si>
  <si>
    <t>Vacaciones</t>
  </si>
  <si>
    <t>2.1.2</t>
  </si>
  <si>
    <t>Sobresueldos</t>
  </si>
  <si>
    <t>=A31:A462.1.2.2.01</t>
  </si>
  <si>
    <t>Compensación por gastos de alimentación</t>
  </si>
  <si>
    <t>Alimentacion Personal Fijo</t>
  </si>
  <si>
    <t>Alimentacion Militares</t>
  </si>
  <si>
    <t>2.1.2.2.02</t>
  </si>
  <si>
    <t>Compensación por horas extraordinarias</t>
  </si>
  <si>
    <t>2.1.2.2.03</t>
  </si>
  <si>
    <t>Pago de horas extraordianrias</t>
  </si>
  <si>
    <t>2.1.2.2.04</t>
  </si>
  <si>
    <t>Prima de transporte</t>
  </si>
  <si>
    <t>2.1.2.2.05</t>
  </si>
  <si>
    <t>Compensación servicios de seguridad</t>
  </si>
  <si>
    <t>2.1.2.2.06</t>
  </si>
  <si>
    <t xml:space="preserve">Incentivo por Rendimiento Individual </t>
  </si>
  <si>
    <t>2.1.2.2.08</t>
  </si>
  <si>
    <t>Compensaciones especiales</t>
  </si>
  <si>
    <t>2.1.2.2.09</t>
  </si>
  <si>
    <t>Bono por Desempeño</t>
  </si>
  <si>
    <t>2.1.2.2.10</t>
  </si>
  <si>
    <t>Compensación por cumplimiento de indicadores del MAP</t>
  </si>
  <si>
    <t>2.1.2.2.14</t>
  </si>
  <si>
    <t>Compensacion especial personal Militar</t>
  </si>
  <si>
    <t>2.1.2.2.15</t>
  </si>
  <si>
    <t>Compensación extraordinaria anual</t>
  </si>
  <si>
    <t>2.1.2.3.01</t>
  </si>
  <si>
    <t>Especialismos</t>
  </si>
  <si>
    <t>2.1.3</t>
  </si>
  <si>
    <t xml:space="preserve">Dietas y Gastos de Representacion </t>
  </si>
  <si>
    <t>2.1.3.1.01</t>
  </si>
  <si>
    <t>Dietas en el Pais</t>
  </si>
  <si>
    <t>2.1.3.1.02</t>
  </si>
  <si>
    <t>Dietas en el exterior</t>
  </si>
  <si>
    <t>2.1.3.2.01</t>
  </si>
  <si>
    <t>Gastos de representación en el país</t>
  </si>
  <si>
    <t>2.1.3.2.02</t>
  </si>
  <si>
    <t>Gastos de representación en el exterior</t>
  </si>
  <si>
    <t>2.1.4</t>
  </si>
  <si>
    <t>Gratificaciones y Bonificaciones</t>
  </si>
  <si>
    <t>2.1.4.1.01</t>
  </si>
  <si>
    <t>Bonificaciones</t>
  </si>
  <si>
    <t>2.1.4.2.01</t>
  </si>
  <si>
    <t>Bono escolar</t>
  </si>
  <si>
    <t>2.1.4.2.03</t>
  </si>
  <si>
    <t>Gratificaciones por aniversario de la institucion</t>
  </si>
  <si>
    <t>2.1.4.2.04</t>
  </si>
  <si>
    <t xml:space="preserve">Otras Gratificaciones </t>
  </si>
  <si>
    <t>2.1.5</t>
  </si>
  <si>
    <t>Contribuciones a la seguridad Social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</si>
  <si>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</si>
  <si>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</si>
  <si>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</si>
  <si>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</si>
  <si>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</si>
  <si>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</si>
  <si>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2.2</t>
  </si>
  <si>
    <t>Contratación de Servicios</t>
  </si>
  <si>
    <t>2.2.1</t>
  </si>
  <si>
    <t>Servicios Básicos</t>
  </si>
  <si>
    <t>2.2.1.2.01</t>
  </si>
  <si>
    <t>Servicios telefónico de larga distancia</t>
  </si>
  <si>
    <t>2.2.1.3.01</t>
  </si>
  <si>
    <t>Teléfono local</t>
  </si>
  <si>
    <t>Pagado por Trasnferencia</t>
  </si>
  <si>
    <t>2.2.1.4.01</t>
  </si>
  <si>
    <t>Telefax y Correos</t>
  </si>
  <si>
    <t>2.2.1.5.01</t>
  </si>
  <si>
    <t>Servicio de internet y televisión por cable</t>
  </si>
  <si>
    <t>2.2.1.6.01</t>
  </si>
  <si>
    <t>Energía eléctrica</t>
  </si>
  <si>
    <t>2.2.1.7.01</t>
  </si>
  <si>
    <t>Agua</t>
  </si>
  <si>
    <t>Caasd/Enero</t>
  </si>
  <si>
    <t>2.2.1.8.01</t>
  </si>
  <si>
    <t>Recolección de residuos sólidos</t>
  </si>
  <si>
    <t>2.2.2</t>
  </si>
  <si>
    <t>Publicidad, Impresión y Encuadernación</t>
  </si>
  <si>
    <t>2.2.2.1.01</t>
  </si>
  <si>
    <t>Publicidad y propaganda</t>
  </si>
  <si>
    <t>2.2.2.2.01</t>
  </si>
  <si>
    <t>Impresión y encuadernación</t>
  </si>
  <si>
    <t>2.2.3</t>
  </si>
  <si>
    <t xml:space="preserve">Viáticos </t>
  </si>
  <si>
    <t>2.2.3.1.01</t>
  </si>
  <si>
    <t>Viáticos dentro del país</t>
  </si>
  <si>
    <t>Viaticos dentro del pais/Carlos Montilla</t>
  </si>
  <si>
    <t>Viaticos dentro del pais/Jorge Luis Mateo</t>
  </si>
  <si>
    <t>Viaticos dentro del pais/Roque Orlando Moreta</t>
  </si>
  <si>
    <t>Viaticos dentro del Pais/Oliver Soriano</t>
  </si>
  <si>
    <t>Viaticos dentro del Pais/Judith Lopez</t>
  </si>
  <si>
    <t>Viaticos dentro del Pais/Edwin Jimenez</t>
  </si>
  <si>
    <t>Viaticos dentro del Pais/Caja Chica</t>
  </si>
  <si>
    <t>Viaticos dentro del Pais/Jose Manuel Valdez</t>
  </si>
  <si>
    <t xml:space="preserve">Viaticos dentro del Pais/Yissel Moncion </t>
  </si>
  <si>
    <t>Viaticos dentro del Pais/Lewis</t>
  </si>
  <si>
    <t>Viaticos dentro del Pais/Alvin Baez</t>
  </si>
  <si>
    <t>Viaticos dentro del Pais/Silvio Perez</t>
  </si>
  <si>
    <t>Viaticos dentro del Pais/Lewis Medrano</t>
  </si>
  <si>
    <t>Viaticos dentro del Pais/Dionicio Guerrero</t>
  </si>
  <si>
    <t>Viaticos dentro del Pais/Alce Caceres</t>
  </si>
  <si>
    <t>Viaticos dentro del Pais/Juan Santana</t>
  </si>
  <si>
    <t>Viaticos dentro del Pais/Mayrubi Lazaro</t>
  </si>
  <si>
    <t>Viaticos dentro del pais/Sabrina Perez</t>
  </si>
  <si>
    <t>Nomina Consejo</t>
  </si>
  <si>
    <t>2.2.3.2.01</t>
  </si>
  <si>
    <t>Viaticos fuera del país</t>
  </si>
  <si>
    <t>2.2.4</t>
  </si>
  <si>
    <t>Transporte y Almacenaje</t>
  </si>
  <si>
    <t>2.2.4.1.01</t>
  </si>
  <si>
    <t>Pasajes</t>
  </si>
  <si>
    <t>2.2.4.2.01</t>
  </si>
  <si>
    <t>Fletes</t>
  </si>
  <si>
    <t>2.2.4.3.01</t>
  </si>
  <si>
    <t>Almacenaje</t>
  </si>
  <si>
    <t>2.2.4.4.01</t>
  </si>
  <si>
    <t>Peaje</t>
  </si>
  <si>
    <t>2.2.5</t>
  </si>
  <si>
    <t>Alquileres</t>
  </si>
  <si>
    <t>2.2.5.1.01</t>
  </si>
  <si>
    <t>Alquilleres y rentas de edificios y locales</t>
  </si>
  <si>
    <t>2.2.5.8.01</t>
  </si>
  <si>
    <t>Otros alquileres</t>
  </si>
  <si>
    <t>2.2.5.9.01</t>
  </si>
  <si>
    <t>Licencias Informaticas</t>
  </si>
  <si>
    <t>2.2.6</t>
  </si>
  <si>
    <t>Seguros</t>
  </si>
  <si>
    <t>2.2.6.2.01</t>
  </si>
  <si>
    <t>Seguro de bienes muebles</t>
  </si>
  <si>
    <t>2.2.6.3.01</t>
  </si>
  <si>
    <t>Seguros de personas</t>
  </si>
  <si>
    <t>Pago de Poliza Seguro de Personas</t>
  </si>
  <si>
    <t>Pago de Poliza Prestige Mes enero</t>
  </si>
  <si>
    <t>2.2.6.5.01</t>
  </si>
  <si>
    <t>Seguros sobre Infraestructura</t>
  </si>
  <si>
    <t>2.2.6.9.01</t>
  </si>
  <si>
    <t>Otros Seguros</t>
  </si>
  <si>
    <t xml:space="preserve">                                                                                                                                                                    </t>
  </si>
  <si>
    <t>2.2.7</t>
  </si>
  <si>
    <t>Reparaciones e instalaciones</t>
  </si>
  <si>
    <t>2.2.7.1.01</t>
  </si>
  <si>
    <t>Obras menores en edificaciones</t>
  </si>
  <si>
    <t>2.2.7.1.02</t>
  </si>
  <si>
    <t xml:space="preserve">Servicios especiales de mantenimiento y reparacion </t>
  </si>
  <si>
    <t>2.2.7.1.04</t>
  </si>
  <si>
    <t>Mantenimiento y reparación de obras civiles en instalaciones varias</t>
  </si>
  <si>
    <t>2.2.7.1.06</t>
  </si>
  <si>
    <t>Mantenimiento y reparacion de Instalaciones eléctricas</t>
  </si>
  <si>
    <t>2.2.7.1.07</t>
  </si>
  <si>
    <t>Servicios de pintura y derivados con fines de higiene y embellecimiento</t>
  </si>
  <si>
    <t>2.2.7.2.01</t>
  </si>
  <si>
    <t>Mantenimiento y reparación de muebles y equipo de oficina</t>
  </si>
  <si>
    <t>2.2.7.2.02</t>
  </si>
  <si>
    <t>Mantenimiento y reparación de equipo para computación</t>
  </si>
  <si>
    <t>2.2.7.2.03</t>
  </si>
  <si>
    <t>Mantenimiento y reparación de equipo educacional</t>
  </si>
  <si>
    <t>2.2.7.2.04</t>
  </si>
  <si>
    <t>Mantenimiento y reparación de equipos sanitarios y de laboratorio</t>
  </si>
  <si>
    <t>2.2.7.2.05</t>
  </si>
  <si>
    <t>Mantenimiento y reparación de equipos de comunicación</t>
  </si>
  <si>
    <t>2.2.7.2.06</t>
  </si>
  <si>
    <t>Mantenimiento y reparación de equipos de transporte, tracción y elevación</t>
  </si>
  <si>
    <t>2.2.7.2.08</t>
  </si>
  <si>
    <t>Servicios de mantenimiento, reparacion, desmonte e instalacion</t>
  </si>
  <si>
    <t>2.2.7.2.09</t>
  </si>
  <si>
    <t>2.2.8</t>
  </si>
  <si>
    <t>Otros servicios</t>
  </si>
  <si>
    <t>2.2.8.1.01</t>
  </si>
  <si>
    <t>Gastos judiciales</t>
  </si>
  <si>
    <t>Servicios de Notarizacion/Lourdes Inmaculada De Oleo</t>
  </si>
  <si>
    <t>Servicios de Notarizacion</t>
  </si>
  <si>
    <t>2.2.8.2.01</t>
  </si>
  <si>
    <t>Comisiones y gastos bancarios</t>
  </si>
  <si>
    <t>2.2.8.4.01</t>
  </si>
  <si>
    <t>Servicios funerarios y gastos conexos</t>
  </si>
  <si>
    <t>2.2.8.5.01</t>
  </si>
  <si>
    <t>Fumigación</t>
  </si>
  <si>
    <t xml:space="preserve">International Jakson/Fumigacion </t>
  </si>
  <si>
    <t>2.2.8.5.02</t>
  </si>
  <si>
    <t>Lavanderia</t>
  </si>
  <si>
    <t>2.2.8.5.03</t>
  </si>
  <si>
    <t>Limpieza e higiene</t>
  </si>
  <si>
    <t>2.2.8.6.01</t>
  </si>
  <si>
    <t>Eventos Generales</t>
  </si>
  <si>
    <t>2.2.8.6.02</t>
  </si>
  <si>
    <t>Festividades</t>
  </si>
  <si>
    <t>2.2.8.7.01</t>
  </si>
  <si>
    <t>Estudios de ingeniería, arquitectura, investigaciones y análisis de factibilidad</t>
  </si>
  <si>
    <t>2.2.8.7.02</t>
  </si>
  <si>
    <t>Servicios jurídicos</t>
  </si>
  <si>
    <t>2.2.8.7.03</t>
  </si>
  <si>
    <t>Servicios de contabilidad y auditoría</t>
  </si>
  <si>
    <t>Roberto Despradel/Tabacalera Consultoria Consejo</t>
  </si>
  <si>
    <t>Cesar Andres Pichardo/Tabacalera Consultoria Consejo/Dic</t>
  </si>
  <si>
    <t>2.2.8.7.04</t>
  </si>
  <si>
    <t>Servicios de capacitación</t>
  </si>
  <si>
    <t>2.2.8.7.05</t>
  </si>
  <si>
    <t>Servicios de informatica y sistemas computarizados</t>
  </si>
  <si>
    <t>Gp/Software/Enero</t>
  </si>
  <si>
    <t>2.2.8.7.06</t>
  </si>
  <si>
    <t>Otros servicios técnicos profesionales</t>
  </si>
  <si>
    <t>Mantenimiento de Unidades de Aires /Soelca/Dic</t>
  </si>
  <si>
    <t>Maria Eugenia K/Honorarios por Asesoria de Auditoria y Contabilidad</t>
  </si>
  <si>
    <t>Silver Security/Monitoreo Ciber Seguridad</t>
  </si>
  <si>
    <t>Anny Sabrina Peres</t>
  </si>
  <si>
    <t>2.2.8.8.01</t>
  </si>
  <si>
    <t>Impuestos</t>
  </si>
  <si>
    <t>2.2.8.8.02</t>
  </si>
  <si>
    <t>Derechos</t>
  </si>
  <si>
    <t>2.2.8.8.03</t>
  </si>
  <si>
    <t>Tasas</t>
  </si>
  <si>
    <t>2.2.9</t>
  </si>
  <si>
    <t xml:space="preserve">Otras contrataciones de servicios </t>
  </si>
  <si>
    <t>2.2.9.1.01</t>
  </si>
  <si>
    <t>Otras contrataciones de servicios</t>
  </si>
  <si>
    <t>2.2.9.2.01</t>
  </si>
  <si>
    <t>Servicios de alimentación</t>
  </si>
  <si>
    <t>2.3</t>
  </si>
  <si>
    <t>Materiales y Suministros</t>
  </si>
  <si>
    <t>2.3.1</t>
  </si>
  <si>
    <t>Alimentos y bebidas para personas</t>
  </si>
  <si>
    <t>2.3.1.1.01</t>
  </si>
  <si>
    <t>2.3.1.3.03</t>
  </si>
  <si>
    <t>Productos forestales</t>
  </si>
  <si>
    <t>2.3.2</t>
  </si>
  <si>
    <t>Textiles y Vestuarios</t>
  </si>
  <si>
    <t>2.3.2.2.01</t>
  </si>
  <si>
    <t>Acabados textiles</t>
  </si>
  <si>
    <t>2.3.2.3.01</t>
  </si>
  <si>
    <t>Prendas de vestir</t>
  </si>
  <si>
    <t>2.3.2.4.01</t>
  </si>
  <si>
    <t>Calzados</t>
  </si>
  <si>
    <t>2.3.3</t>
  </si>
  <si>
    <t>Productos de Papel, Cartón e Impresos</t>
  </si>
  <si>
    <t>2.3.3.2.01</t>
  </si>
  <si>
    <t>Productos de papel y cartón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</si>
  <si>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</si>
  <si>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</si>
  <si>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</si>
  <si>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</si>
  <si>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</si>
  <si>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</si>
  <si>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2.3.3.6.01</t>
  </si>
  <si>
    <t>Especies Timbrados y valoradas</t>
  </si>
  <si>
    <t>2.3.4</t>
  </si>
  <si>
    <t>Productos Farmacéuticos</t>
  </si>
  <si>
    <t>2.3.4.1.01</t>
  </si>
  <si>
    <t>Productos medicinales para uso humano</t>
  </si>
  <si>
    <t>2.3.5</t>
  </si>
  <si>
    <t>Productos de Cuero, Caucho y Plástico</t>
  </si>
  <si>
    <t>2.3.5.3.01</t>
  </si>
  <si>
    <t>Llantas y neumáticos</t>
  </si>
  <si>
    <t>2.3.5.4.01</t>
  </si>
  <si>
    <t>Cauchos</t>
  </si>
  <si>
    <t>2.3.5.5.01</t>
  </si>
  <si>
    <t>Articulos de plástico</t>
  </si>
  <si>
    <t>2.3.6</t>
  </si>
  <si>
    <t>Productos Minerales, Metálicos y no Metálicos</t>
  </si>
  <si>
    <t>2.3.6.2.01</t>
  </si>
  <si>
    <t>Productos de Vidrio</t>
  </si>
  <si>
    <t>2.3.6.2.02</t>
  </si>
  <si>
    <t>Productos de loza</t>
  </si>
  <si>
    <t>2.3.6.3.01</t>
  </si>
  <si>
    <t>Productos ferrosos</t>
  </si>
  <si>
    <t>2.3.6.3.02</t>
  </si>
  <si>
    <t>Productos no ferrosos</t>
  </si>
  <si>
    <t>2.3.6.3.03</t>
  </si>
  <si>
    <t>Estructura metálicas acabadas</t>
  </si>
  <si>
    <t>2.3.6.3.04</t>
  </si>
  <si>
    <t>Herramientas menores</t>
  </si>
  <si>
    <t>2.3.6.3.06</t>
  </si>
  <si>
    <t>Accesorios de metal</t>
  </si>
  <si>
    <t>2.3.7</t>
  </si>
  <si>
    <t>Combustibles y Lubricantes</t>
  </si>
  <si>
    <t>2.3.7.1.01</t>
  </si>
  <si>
    <t>Gasolina</t>
  </si>
  <si>
    <t>2.3.7.1.02</t>
  </si>
  <si>
    <t>Gasoil</t>
  </si>
  <si>
    <t>2.3.7..1.04</t>
  </si>
  <si>
    <t xml:space="preserve">Gas GLP </t>
  </si>
  <si>
    <t>2.3.7.1.06</t>
  </si>
  <si>
    <t>Lubricantes</t>
  </si>
  <si>
    <t>2.3.7.2.03</t>
  </si>
  <si>
    <t>Productos químicos de uso personal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</si>
  <si>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</si>
  <si>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</si>
  <si>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</si>
  <si>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</si>
  <si>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</si>
  <si>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quimicos y conexos</t>
  </si>
  <si>
    <t>2.3.9</t>
  </si>
  <si>
    <t>Productos y Útiles Varios</t>
  </si>
  <si>
    <t>2.3.9.1.01</t>
  </si>
  <si>
    <t>Material para limpieza</t>
  </si>
  <si>
    <t>2.3.9.2.01</t>
  </si>
  <si>
    <t>Utiles de escritorio, oficina informática y de enseñanza</t>
  </si>
  <si>
    <t>2.3.9.3.01</t>
  </si>
  <si>
    <t>Utiles medico quirurgicos</t>
  </si>
  <si>
    <t>2.3.9.4.01</t>
  </si>
  <si>
    <t>Utiles destinados a actividades deportivas y recreativas</t>
  </si>
  <si>
    <t>2.3.9.5.01</t>
  </si>
  <si>
    <t>Utiles de cocina y comedor</t>
  </si>
  <si>
    <t>2.3.9.6.01</t>
  </si>
  <si>
    <t>Productos eléctricos y afines</t>
  </si>
  <si>
    <t>2.3.9.8.01</t>
  </si>
  <si>
    <t>Otros repuestos y accesorios menores</t>
  </si>
  <si>
    <t>2.3.9.9.01</t>
  </si>
  <si>
    <t>Productos y Utiles Varios  n.i.p</t>
  </si>
  <si>
    <t>2.3.9.9.02</t>
  </si>
  <si>
    <t>Bonos para utiles diversos</t>
  </si>
  <si>
    <t>2.3.9.9.04</t>
  </si>
  <si>
    <t xml:space="preserve">Productos y utiles de defensa y seguridad </t>
  </si>
  <si>
    <t>2.4</t>
  </si>
  <si>
    <t>Transferencias corrientes</t>
  </si>
  <si>
    <t>2.4.1</t>
  </si>
  <si>
    <t>Transferencias corrientes al Sector Privado</t>
  </si>
  <si>
    <t>2.4.1.1.03</t>
  </si>
  <si>
    <t>Indemnizacion laboral</t>
  </si>
  <si>
    <t>2.4.1.2.01</t>
  </si>
  <si>
    <t>Ayudas y donaciones programadas a hogares y personas</t>
  </si>
  <si>
    <t>2.4.1.3.01</t>
  </si>
  <si>
    <t>Premios literarios, deportivos y culturales</t>
  </si>
  <si>
    <t>2.4.1.4.01</t>
  </si>
  <si>
    <t>Becas nacionales</t>
  </si>
  <si>
    <t>2.4.1.4.02</t>
  </si>
  <si>
    <t>Becas extranjeras</t>
  </si>
  <si>
    <t>2.4.1.6.01</t>
  </si>
  <si>
    <t>Transferencias corrientes a asociaciones sin fines de lucro</t>
  </si>
  <si>
    <t>2.4.2</t>
  </si>
  <si>
    <t>Transferencias corrientes al Sector Externo</t>
  </si>
  <si>
    <t>2.4.7</t>
  </si>
  <si>
    <t>2.4.7.2.01</t>
  </si>
  <si>
    <t>Transferencias corrientes a Organismos Internacionales</t>
  </si>
  <si>
    <t>2.4.7.3.01</t>
  </si>
  <si>
    <t>Transferencias corrientes al sector privado externo</t>
  </si>
  <si>
    <t>2.5</t>
  </si>
  <si>
    <t>Transferencia de Capital</t>
  </si>
  <si>
    <t>2.5.1</t>
  </si>
  <si>
    <t>Transferencias de Capital a Asociaciones Privadas SFL</t>
  </si>
  <si>
    <t>2.5.2</t>
  </si>
  <si>
    <t>Transferencia a Gobierno Central</t>
  </si>
  <si>
    <t>2.6</t>
  </si>
  <si>
    <t>Bienes muebles, inmuebles e intangibles</t>
  </si>
  <si>
    <t>2.6.1</t>
  </si>
  <si>
    <t>Mobiliario y Equipo</t>
  </si>
  <si>
    <t>2.6.1.1.01</t>
  </si>
  <si>
    <t>Muebles de oficina y estantería</t>
  </si>
  <si>
    <t>2.6.1.2.01</t>
  </si>
  <si>
    <t>Muebles de alojamiento, excepto de oficina y estantería</t>
  </si>
  <si>
    <t>2.6.1.3.01</t>
  </si>
  <si>
    <t>Equipo computacional</t>
  </si>
  <si>
    <t>2.6.1.4.01</t>
  </si>
  <si>
    <t>Electrodomésticos</t>
  </si>
  <si>
    <t>2.6.1.9.01</t>
  </si>
  <si>
    <t>Otros Mobiliarios y Equipos no Identificados Precedentemente</t>
  </si>
  <si>
    <t>2.6.2</t>
  </si>
  <si>
    <t>Mobiliario y Equipo educacional y recreativo</t>
  </si>
  <si>
    <t>2.6.2.1.01</t>
  </si>
  <si>
    <t>Equipos y Aparatos Audiovisuales</t>
  </si>
  <si>
    <t>2.6.2.3.01</t>
  </si>
  <si>
    <t>Camaras fotograficas y de video</t>
  </si>
  <si>
    <t>2.6.2.4.01</t>
  </si>
  <si>
    <t>Otros mobiliario y equipo educacional y recreativo</t>
  </si>
  <si>
    <t>2.6.3</t>
  </si>
  <si>
    <t>Equipo e instrumental, cientifico y laboratorio</t>
  </si>
  <si>
    <t>2.6.3.2.01</t>
  </si>
  <si>
    <t>Instrumental médico y de laboratorio</t>
  </si>
  <si>
    <t>2.6.4</t>
  </si>
  <si>
    <t>Vehículos y Equipos de Transp. Tracción y Elevación</t>
  </si>
  <si>
    <t>2.6.4.1.01</t>
  </si>
  <si>
    <t>Automoviles y Camiones</t>
  </si>
  <si>
    <t>2.6.5</t>
  </si>
  <si>
    <t>Maquinaria y otros Equipos</t>
  </si>
  <si>
    <t>2.6.5.2.01</t>
  </si>
  <si>
    <t>Maquinaria y equipo industrial</t>
  </si>
  <si>
    <t>2.6.5.3.01</t>
  </si>
  <si>
    <t>Maquinaria y equipo de construcción</t>
  </si>
  <si>
    <t>2.6.5.5.01</t>
  </si>
  <si>
    <t>Equipo de comunicaciom, telecomunicaciones y señalamiento</t>
  </si>
  <si>
    <t>2.6.5.4.01</t>
  </si>
  <si>
    <t>Equipo de aire acondicionado, calefacción y refrigeranción industrial</t>
  </si>
  <si>
    <t>2.6.5.6.01</t>
  </si>
  <si>
    <t>Equipo de generación eléctrica, aparatos y accesorios eléctricos</t>
  </si>
  <si>
    <t>2.6.5.7.01</t>
  </si>
  <si>
    <t>Herramientas y máquinas</t>
  </si>
  <si>
    <t>2.6.6</t>
  </si>
  <si>
    <t>Equipos de defensa y seguridad</t>
  </si>
  <si>
    <t>Equipos de seguridad</t>
  </si>
  <si>
    <t>2.6.8</t>
  </si>
  <si>
    <t>Bienes Intangibles</t>
  </si>
  <si>
    <t>2.6.8.3.01</t>
  </si>
  <si>
    <t>Programas de informática</t>
  </si>
  <si>
    <t>Itcorp Gongloss/Software</t>
  </si>
  <si>
    <t>2.6.8.8.01</t>
  </si>
  <si>
    <t>Licencias informáticas</t>
  </si>
  <si>
    <t>2.6.9</t>
  </si>
  <si>
    <t xml:space="preserve">Edificios, estructuras, tierras, terrenos y objetos de valor </t>
  </si>
  <si>
    <t>2.6.9.6.01</t>
  </si>
  <si>
    <t xml:space="preserve">Accesorios para edificaciones residenciales y no residenciales </t>
  </si>
  <si>
    <t>Edif. Estructuras Tierras Terrenos Obj Valor</t>
  </si>
  <si>
    <t>2.7</t>
  </si>
  <si>
    <t>Obras</t>
  </si>
  <si>
    <t>2.7.1.1.01</t>
  </si>
  <si>
    <t xml:space="preserve">Obras para edificacion residencial </t>
  </si>
  <si>
    <t>Pago Cubicacion No. 8  Construccion 150 Viviendas San Juan</t>
  </si>
  <si>
    <t>2.7.1.2</t>
  </si>
  <si>
    <t xml:space="preserve">Obras para edificación no residencial </t>
  </si>
  <si>
    <t>Pago Cubicacion No. 6 Construccion Play de Baseball Cien Fuegos Santiago</t>
  </si>
  <si>
    <t>Pago Cubicacion 1/Manuel Antonio Mercedes/Panaderia Matas de Farfan</t>
  </si>
  <si>
    <t>Claudio Marte</t>
  </si>
  <si>
    <t>Marleny Medrano</t>
  </si>
  <si>
    <t xml:space="preserve">  Encargado Presupuesto</t>
  </si>
  <si>
    <t>Directora Administrativa Financiera</t>
  </si>
  <si>
    <t>José E. Florentino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</si>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</sst>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0"/>
      <name val="Arial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gency FB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name val="Agency FB"/>
      <family val="2"/>
    </font>
    <font>
      <sz val="10"/>
      <color rgb="FFFF0000"/>
      <name val="Arial"/>
      <family val="2"/>
    </font>
    <font>
      <sz val="9"/>
      <name val="Agency FB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43" fontId="4" fillId="0" borderId="0" xfId="0" applyNumberFormat="1" applyFont="1"/>
    <xf numFmtId="49" fontId="5" fillId="2" borderId="1" xfId="0" applyNumberFormat="1" applyFont="1" applyFill="1" applyBorder="1" applyAlignment="1">
      <alignment horizontal="center"/>
    </xf>
    <xf numFmtId="43" fontId="5" fillId="2" borderId="1" xfId="1" applyFont="1" applyFill="1" applyBorder="1" applyAlignment="1">
      <alignment horizontal="center"/>
    </xf>
    <xf numFmtId="49" fontId="3" fillId="0" borderId="0" xfId="0" applyNumberFormat="1" applyFont="1" applyAlignment="1">
      <alignment horizontal="left"/>
    </xf>
    <xf numFmtId="43" fontId="3" fillId="0" borderId="0" xfId="1" applyFont="1" applyFill="1" applyAlignment="1">
      <alignment horizontal="left"/>
    </xf>
    <xf numFmtId="43" fontId="0" fillId="0" borderId="0" xfId="0" applyNumberFormat="1"/>
    <xf numFmtId="49" fontId="6" fillId="3" borderId="0" xfId="0" applyNumberFormat="1" applyFont="1" applyFill="1" applyAlignment="1">
      <alignment horizontal="left"/>
    </xf>
    <xf numFmtId="43" fontId="6" fillId="3" borderId="0" xfId="1" applyFont="1" applyFill="1" applyAlignment="1">
      <alignment horizontal="left"/>
    </xf>
    <xf numFmtId="49" fontId="6" fillId="0" borderId="0" xfId="0" applyNumberFormat="1" applyFont="1" applyAlignment="1">
      <alignment horizontal="left"/>
    </xf>
    <xf numFmtId="43" fontId="6" fillId="0" borderId="0" xfId="1" applyFont="1" applyFill="1" applyAlignment="1">
      <alignment horizontal="left"/>
    </xf>
    <xf numFmtId="43" fontId="6" fillId="0" borderId="0" xfId="1" applyFont="1" applyFill="1" applyAlignment="1">
      <alignment horizontal="right"/>
    </xf>
    <xf numFmtId="0" fontId="6" fillId="0" borderId="0" xfId="0" applyFont="1"/>
    <xf numFmtId="0" fontId="7" fillId="0" borderId="0" xfId="0" applyFont="1"/>
    <xf numFmtId="43" fontId="8" fillId="0" borderId="0" xfId="1" applyFont="1" applyAlignment="1">
      <alignment horizontal="right"/>
    </xf>
    <xf numFmtId="43" fontId="7" fillId="0" borderId="0" xfId="1" applyFont="1" applyFill="1"/>
    <xf numFmtId="43" fontId="6" fillId="0" borderId="0" xfId="1" applyFont="1" applyFill="1"/>
    <xf numFmtId="43" fontId="9" fillId="0" borderId="0" xfId="1" applyFont="1" applyFill="1" applyAlignment="1">
      <alignment horizontal="right"/>
    </xf>
    <xf numFmtId="49" fontId="8" fillId="0" borderId="0" xfId="0" applyNumberFormat="1" applyFont="1" applyAlignment="1">
      <alignment horizontal="right"/>
    </xf>
    <xf numFmtId="0" fontId="10" fillId="4" borderId="0" xfId="0" applyFont="1" applyFill="1"/>
    <xf numFmtId="43" fontId="4" fillId="0" borderId="0" xfId="1" applyFont="1" applyAlignment="1">
      <alignment horizontal="right"/>
    </xf>
    <xf numFmtId="0" fontId="10" fillId="0" borderId="0" xfId="0" applyFont="1"/>
    <xf numFmtId="43" fontId="11" fillId="5" borderId="0" xfId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43" fontId="8" fillId="0" borderId="0" xfId="1" applyFont="1"/>
    <xf numFmtId="0" fontId="12" fillId="0" borderId="0" xfId="0" applyFont="1"/>
    <xf numFmtId="0" fontId="8" fillId="0" borderId="0" xfId="0" applyFont="1"/>
    <xf numFmtId="43" fontId="8" fillId="0" borderId="0" xfId="0" applyNumberFormat="1" applyFont="1"/>
    <xf numFmtId="0" fontId="0" fillId="0" borderId="0" xfId="0" applyProtection="1">
      <protection locked="0"/>
    </xf>
    <xf numFmtId="43" fontId="0" fillId="0" borderId="0" xfId="1" applyFont="1"/>
    <xf numFmtId="0" fontId="0" fillId="4" borderId="0" xfId="0" applyFill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43" fontId="6" fillId="0" borderId="0" xfId="1" applyFon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43" fontId="0" fillId="0" borderId="0" xfId="1" applyFont="1" applyAlignment="1">
      <alignment horizontal="center"/>
    </xf>
    <xf numFmtId="43" fontId="6" fillId="0" borderId="0" xfId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6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</xdr:colOff>
      <xdr:row>1</xdr:row>
      <xdr:rowOff>13111</xdr:rowOff>
    </xdr:from>
    <xdr:to>
      <xdr:col>1</xdr:col>
      <xdr:colOff>1875693</xdr:colOff>
      <xdr:row>4</xdr:row>
      <xdr:rowOff>9046</xdr:rowOff>
    </xdr:to>
    <xdr:pic>
      <xdr:nvPicPr>
        <xdr:cNvPr id="2" name="Imagen 1" descr="Fonper">
          <a:extLst>
            <a:ext uri="{FF2B5EF4-FFF2-40B4-BE49-F238E27FC236}">
              <a16:creationId xmlns:a16="http://schemas.microsoft.com/office/drawing/2014/main" id="{15E109B5-16F9-48D0-B926-3B18EAE88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" y="175036"/>
          <a:ext cx="2296991" cy="5483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2135606</xdr:colOff>
      <xdr:row>0</xdr:row>
      <xdr:rowOff>1</xdr:rowOff>
    </xdr:from>
    <xdr:to>
      <xdr:col>3</xdr:col>
      <xdr:colOff>278423</xdr:colOff>
      <xdr:row>4</xdr:row>
      <xdr:rowOff>129641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E32A5B-BC1C-431A-94AF-E2E27A58C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64231" y="1"/>
          <a:ext cx="2362392" cy="844015"/>
        </a:xfrm>
        <a:prstGeom prst="rect">
          <a:avLst/>
        </a:prstGeom>
      </xdr:spPr>
    </xdr:pic>
    <xdr:clientData/>
  </xdr:twoCellAnchor>
  <xdr:twoCellAnchor>
    <xdr:from>
      <xdr:col>1</xdr:col>
      <xdr:colOff>190500</xdr:colOff>
      <xdr:row>311</xdr:row>
      <xdr:rowOff>0</xdr:rowOff>
    </xdr:from>
    <xdr:to>
      <xdr:col>1</xdr:col>
      <xdr:colOff>2677025</xdr:colOff>
      <xdr:row>311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3F404705-30BB-438C-BEBF-5259F3A1D941}"/>
            </a:ext>
          </a:extLst>
        </xdr:cNvPr>
        <xdr:cNvSpPr>
          <a:spLocks noChangeShapeType="1"/>
        </xdr:cNvSpPr>
      </xdr:nvSpPr>
      <xdr:spPr bwMode="auto">
        <a:xfrm>
          <a:off x="619125" y="8772525"/>
          <a:ext cx="24865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690814</xdr:colOff>
      <xdr:row>322</xdr:row>
      <xdr:rowOff>10027</xdr:rowOff>
    </xdr:from>
    <xdr:to>
      <xdr:col>4</xdr:col>
      <xdr:colOff>491289</xdr:colOff>
      <xdr:row>322</xdr:row>
      <xdr:rowOff>10027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D6272EBB-F301-48D6-8958-0683FEE1A50E}"/>
            </a:ext>
          </a:extLst>
        </xdr:cNvPr>
        <xdr:cNvSpPr>
          <a:spLocks noChangeShapeType="1"/>
        </xdr:cNvSpPr>
      </xdr:nvSpPr>
      <xdr:spPr bwMode="auto">
        <a:xfrm>
          <a:off x="4138864" y="9668377"/>
          <a:ext cx="21912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1</xdr:col>
      <xdr:colOff>190500</xdr:colOff>
      <xdr:row>321</xdr:row>
      <xdr:rowOff>140369</xdr:rowOff>
    </xdr:from>
    <xdr:to>
      <xdr:col>1</xdr:col>
      <xdr:colOff>2677025</xdr:colOff>
      <xdr:row>321</xdr:row>
      <xdr:rowOff>150395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9DFC5451-1311-4C44-AF3A-93F7736A3179}"/>
            </a:ext>
          </a:extLst>
        </xdr:cNvPr>
        <xdr:cNvSpPr>
          <a:spLocks noChangeShapeType="1"/>
        </xdr:cNvSpPr>
      </xdr:nvSpPr>
      <xdr:spPr bwMode="auto">
        <a:xfrm>
          <a:off x="619125" y="9636794"/>
          <a:ext cx="2486525" cy="10026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1846384</xdr:colOff>
      <xdr:row>325</xdr:row>
      <xdr:rowOff>161191</xdr:rowOff>
    </xdr:from>
    <xdr:to>
      <xdr:col>3</xdr:col>
      <xdr:colOff>80595</xdr:colOff>
      <xdr:row>326</xdr:row>
      <xdr:rowOff>7326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A322A4EE-5202-4A23-BCED-D65D021294BD}"/>
            </a:ext>
          </a:extLst>
        </xdr:cNvPr>
        <xdr:cNvSpPr>
          <a:spLocks noChangeShapeType="1"/>
        </xdr:cNvSpPr>
      </xdr:nvSpPr>
      <xdr:spPr bwMode="auto">
        <a:xfrm flipV="1">
          <a:off x="2275009" y="10305316"/>
          <a:ext cx="2453786" cy="80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s-D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Documentos%20Enc.%20Presupuesto/Plantilla%20de%20Ejecucion%20Presupuesto%20Fonper%202023%20Definitivo.xlsx" TargetMode="External"/><Relationship Id="rId1" Type="http://schemas.openxmlformats.org/officeDocument/2006/relationships/externalLinkPath" Target="https://fonpercloud.sharepoint.com/sites/DF/Shared%20Documents/Documentos%20Enc.%20Presupuesto/Plantilla%20de%20Ejecucion%20Presupuesto%20Fonper%202023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de Presentacio"/>
      <sheetName val="Presupuesto Aprobado"/>
      <sheetName val="Presupuesto Aprobado 2023 (2)"/>
      <sheetName val="Forma Present"/>
      <sheetName val="Justificaciones "/>
      <sheetName val="Analisis  y Notas Presup 2023"/>
      <sheetName val="Sugerencias DAF Enero"/>
      <sheetName val="Formato Presentacion Enero"/>
      <sheetName val="Formato Febrero Definitivo"/>
      <sheetName val=" Detalle Ejecucion Enero 23"/>
      <sheetName val="Formato Presentacion Febrero"/>
      <sheetName val="Detalle Ejecucion Febrero 23"/>
      <sheetName val="Formato Presentacion Marzo"/>
      <sheetName val="Detalle Ejecucion Marzo 23"/>
      <sheetName val="Detalle Ejecucion Abril 23 "/>
      <sheetName val="Formato Presentacion Abril "/>
      <sheetName val="Formato Presentacion Mayo "/>
      <sheetName val="Detalle de Ejecucion Mayo 23"/>
      <sheetName val="Formato de Presentacion Junio"/>
      <sheetName val="Detalle de Ejecucion Junio 23"/>
      <sheetName val="Detalle de Ejecucion Julio "/>
      <sheetName val="Formato Presentacion Julio"/>
      <sheetName val="Detalle de Ejecucion Agosto"/>
      <sheetName val="Formato de Presentacion Agosto"/>
      <sheetName val="Formato de Presentacion Sept."/>
      <sheetName val="Notas Sobre la Ejecucion"/>
      <sheetName val="Detalle de Ejecucion Septiembre"/>
      <sheetName val="Detalle de Ejecucion Octubr (2)"/>
      <sheetName val="Formato de Presentacion Octubre"/>
      <sheetName val="Detalle de Ejecucion Noviembre"/>
      <sheetName val="Formato Presentacion Noviembre"/>
      <sheetName val="Formato Presentacion Mayo"/>
      <sheetName val="Secuencial Cheques"/>
      <sheetName val="Referencias de Precios"/>
      <sheetName val="Plantilla Ingresos Egresos"/>
      <sheetName val="Soporte Incentivo Desemp."/>
      <sheetName val="Caja Chica "/>
      <sheetName val="Certif. de Apropiacion y Cuota "/>
      <sheetName val="ENE-DIC 2021 (2)"/>
      <sheetName val="Certificacines Recurrentes"/>
      <sheetName val="Monto Productos"/>
      <sheetName val="ENE-DIC 2021"/>
      <sheetName val="Secuencia Cheques"/>
      <sheetName val="Transferencias Enero"/>
      <sheetName val="Relacion Ingresos y Egresos"/>
      <sheetName val="Cuadros Estadisticos"/>
      <sheetName val="Gastos de Caital y Corr"/>
      <sheetName val="Hoja7"/>
      <sheetName val="Hoja3"/>
      <sheetName val="Hoja12"/>
      <sheetName val="Hoja13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E14">
            <v>8105305.2400000002</v>
          </cell>
        </row>
        <row r="31">
          <cell r="E31">
            <v>2047823.27</v>
          </cell>
        </row>
        <row r="57">
          <cell r="E57">
            <v>10515.2</v>
          </cell>
        </row>
        <row r="64">
          <cell r="E64">
            <v>305267.65000000002</v>
          </cell>
        </row>
        <row r="75">
          <cell r="E75">
            <v>1095045.3600000001</v>
          </cell>
        </row>
        <row r="80">
          <cell r="E80">
            <v>865027.91</v>
          </cell>
        </row>
        <row r="95">
          <cell r="E95">
            <v>0</v>
          </cell>
        </row>
        <row r="98">
          <cell r="E98">
            <v>1130461.74</v>
          </cell>
        </row>
        <row r="107">
          <cell r="E107">
            <v>314</v>
          </cell>
        </row>
        <row r="118">
          <cell r="E118">
            <v>414239.77</v>
          </cell>
        </row>
        <row r="124">
          <cell r="E124">
            <v>654058.69999999995</v>
          </cell>
        </row>
        <row r="134">
          <cell r="E134">
            <v>438989.5</v>
          </cell>
        </row>
        <row r="152">
          <cell r="E152">
            <v>122419516.40899999</v>
          </cell>
        </row>
        <row r="183">
          <cell r="E183">
            <v>0</v>
          </cell>
        </row>
        <row r="188">
          <cell r="E188">
            <v>151481.79</v>
          </cell>
        </row>
        <row r="220">
          <cell r="E220">
            <v>0</v>
          </cell>
        </row>
        <row r="224">
          <cell r="E224">
            <v>0</v>
          </cell>
        </row>
        <row r="230">
          <cell r="E230">
            <v>0</v>
          </cell>
        </row>
        <row r="232">
          <cell r="E232">
            <v>0</v>
          </cell>
        </row>
        <row r="237">
          <cell r="E237">
            <v>4445.0600000000004</v>
          </cell>
        </row>
        <row r="247">
          <cell r="E247">
            <v>642060</v>
          </cell>
        </row>
        <row r="257">
          <cell r="E257">
            <v>940250.09000000008</v>
          </cell>
        </row>
        <row r="285">
          <cell r="E285">
            <v>0</v>
          </cell>
        </row>
        <row r="300">
          <cell r="E300">
            <v>13051069.27</v>
          </cell>
        </row>
        <row r="323">
          <cell r="E323">
            <v>3912225.81</v>
          </cell>
        </row>
        <row r="331">
          <cell r="E331">
            <v>0</v>
          </cell>
        </row>
        <row r="338">
          <cell r="E338">
            <v>0</v>
          </cell>
        </row>
        <row r="340">
          <cell r="E340">
            <v>3429.47</v>
          </cell>
        </row>
        <row r="348">
          <cell r="E348">
            <v>43188</v>
          </cell>
        </row>
        <row r="351">
          <cell r="E351">
            <v>330400</v>
          </cell>
        </row>
        <row r="355">
          <cell r="E355">
            <v>0</v>
          </cell>
        </row>
        <row r="358">
          <cell r="E358">
            <v>5523348.5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BE4A-8B42-4349-BB1D-3A2719D1B0C6}">
  <sheetPr>
    <pageSetUpPr fitToPage="1"/>
  </sheetPr>
  <dimension ref="A1:G328"/>
  <sheetViews>
    <sheetView tabSelected="1" zoomScale="130" zoomScaleNormal="130" workbookViewId="0">
      <selection activeCell="B291" sqref="B291"/>
    </sheetView>
  </sheetViews>
  <sheetFormatPr defaultColWidth="11.42578125" defaultRowHeight="12.75"/>
  <cols>
    <col min="1" max="1" width="6.42578125" customWidth="1"/>
    <col min="2" max="2" width="45.28515625" customWidth="1"/>
    <col min="3" max="3" width="18" customWidth="1"/>
    <col min="4" max="4" width="17.85546875" customWidth="1"/>
    <col min="5" max="5" width="17.140625" customWidth="1"/>
    <col min="6" max="6" width="16" customWidth="1"/>
    <col min="7" max="7" width="16.7109375" customWidth="1"/>
  </cols>
  <sheetData>
    <row r="1" spans="1:7">
      <c r="A1" s="37"/>
      <c r="B1" s="37"/>
      <c r="C1" s="37"/>
      <c r="D1" s="37"/>
      <c r="E1" s="37"/>
    </row>
    <row r="2" spans="1:7">
      <c r="A2" s="37"/>
      <c r="B2" s="37"/>
      <c r="C2" s="37"/>
      <c r="D2" s="37"/>
      <c r="E2" s="37"/>
    </row>
    <row r="3" spans="1:7" ht="11.25" customHeight="1">
      <c r="A3" s="37"/>
      <c r="B3" s="37"/>
      <c r="C3" s="37"/>
      <c r="D3" s="37"/>
      <c r="E3" s="37"/>
    </row>
    <row r="4" spans="1:7" ht="19.5" customHeight="1">
      <c r="A4" s="37"/>
      <c r="B4" s="37"/>
      <c r="C4" s="37"/>
      <c r="D4" s="37"/>
      <c r="E4" s="37"/>
    </row>
    <row r="5" spans="1:7">
      <c r="A5" s="37"/>
      <c r="B5" s="37"/>
      <c r="C5" s="37"/>
      <c r="D5" s="37"/>
      <c r="E5" s="37"/>
    </row>
    <row r="6" spans="1:7">
      <c r="A6" s="37"/>
      <c r="B6" s="37"/>
      <c r="C6" s="37"/>
      <c r="D6" s="37"/>
      <c r="E6" s="37"/>
    </row>
    <row r="7" spans="1:7" ht="15">
      <c r="A7" s="38" t="s">
        <v>0</v>
      </c>
      <c r="B7" s="38"/>
      <c r="C7" s="38"/>
      <c r="D7" s="38"/>
      <c r="E7" s="38"/>
    </row>
    <row r="8" spans="1:7" ht="15">
      <c r="A8" s="39" t="s">
        <v>1</v>
      </c>
      <c r="B8" s="39"/>
      <c r="C8" s="39"/>
      <c r="D8" s="39"/>
      <c r="E8" s="39"/>
    </row>
    <row r="9" spans="1:7" ht="14.25">
      <c r="A9" s="40" t="s">
        <v>2</v>
      </c>
      <c r="B9" s="40"/>
      <c r="C9" s="40"/>
      <c r="D9" s="40"/>
      <c r="E9" s="40"/>
      <c r="F9" s="1"/>
    </row>
    <row r="10" spans="1:7" ht="14.25">
      <c r="A10" s="40" t="s">
        <v>3</v>
      </c>
      <c r="B10" s="40"/>
      <c r="C10" s="40"/>
      <c r="D10" s="40"/>
      <c r="E10" s="40"/>
      <c r="F10" s="1"/>
    </row>
    <row r="11" spans="1:7" ht="14.25">
      <c r="A11" s="2" t="s">
        <v>4</v>
      </c>
      <c r="B11" s="2" t="s">
        <v>5</v>
      </c>
      <c r="C11" s="2" t="s">
        <v>6</v>
      </c>
      <c r="D11" s="2" t="s">
        <v>7</v>
      </c>
      <c r="E11" s="3" t="s">
        <v>8</v>
      </c>
      <c r="F11" s="1"/>
    </row>
    <row r="12" spans="1:7" ht="14.25">
      <c r="A12" s="4" t="s">
        <v>9</v>
      </c>
      <c r="B12" s="4" t="s">
        <v>10</v>
      </c>
      <c r="C12" s="5">
        <v>2977000000</v>
      </c>
      <c r="D12" s="4"/>
      <c r="E12" s="5">
        <f>E13+E66+E199+E255+E271+E274+E314</f>
        <v>162088462.73899999</v>
      </c>
      <c r="F12" s="1"/>
      <c r="G12" s="6"/>
    </row>
    <row r="13" spans="1:7" ht="14.25">
      <c r="A13" s="7" t="s">
        <v>11</v>
      </c>
      <c r="B13" s="7" t="s">
        <v>12</v>
      </c>
      <c r="C13" s="8">
        <f>SUM(C14+C32+C49+C55+C61)</f>
        <v>419740600</v>
      </c>
      <c r="D13" s="8">
        <v>419740600</v>
      </c>
      <c r="E13" s="8">
        <f>SUM(E14+E32+E49+E55+E61)</f>
        <v>11563956.719999999</v>
      </c>
      <c r="F13" s="1"/>
      <c r="G13" s="6"/>
    </row>
    <row r="14" spans="1:7" ht="14.25">
      <c r="A14" s="9" t="s">
        <v>13</v>
      </c>
      <c r="B14" s="9" t="s">
        <v>14</v>
      </c>
      <c r="C14" s="10">
        <v>253783334</v>
      </c>
      <c r="D14" s="10">
        <v>253783334</v>
      </c>
      <c r="E14" s="10">
        <f>('[1]Detalle de Ejecucion Mayo 23'!E14)</f>
        <v>8105305.2400000002</v>
      </c>
      <c r="F14" s="1"/>
    </row>
    <row r="15" spans="1:7" ht="14.25" hidden="1">
      <c r="A15" s="9" t="s">
        <v>15</v>
      </c>
      <c r="B15" s="9" t="s">
        <v>16</v>
      </c>
      <c r="C15" s="10"/>
      <c r="D15" s="10"/>
      <c r="E15" s="11">
        <v>7141530</v>
      </c>
      <c r="F15" s="1"/>
    </row>
    <row r="16" spans="1:7" ht="14.25" hidden="1">
      <c r="A16" s="9" t="s">
        <v>17</v>
      </c>
      <c r="B16" s="9" t="s">
        <v>18</v>
      </c>
      <c r="C16" s="10"/>
      <c r="D16" s="10"/>
      <c r="E16" s="11"/>
      <c r="F16" s="1"/>
    </row>
    <row r="17" spans="1:6" ht="14.25" hidden="1">
      <c r="A17" s="9" t="s">
        <v>19</v>
      </c>
      <c r="B17" s="9" t="s">
        <v>20</v>
      </c>
      <c r="C17" s="10"/>
      <c r="D17" s="10"/>
      <c r="E17" s="11"/>
      <c r="F17" s="1"/>
    </row>
    <row r="18" spans="1:6" ht="14.25" hidden="1">
      <c r="A18" s="9" t="s">
        <v>21</v>
      </c>
      <c r="B18" s="9" t="s">
        <v>22</v>
      </c>
      <c r="C18" s="10"/>
      <c r="D18" s="10"/>
      <c r="E18" s="11"/>
      <c r="F18" s="1"/>
    </row>
    <row r="19" spans="1:6" ht="14.25" hidden="1">
      <c r="A19" s="9" t="s">
        <v>23</v>
      </c>
      <c r="B19" s="9" t="s">
        <v>24</v>
      </c>
      <c r="C19" s="10"/>
      <c r="D19" s="10"/>
      <c r="E19" s="11"/>
      <c r="F19" s="1"/>
    </row>
    <row r="20" spans="1:6" ht="14.25" hidden="1">
      <c r="A20" s="9" t="s">
        <v>25</v>
      </c>
      <c r="B20" s="9" t="s">
        <v>26</v>
      </c>
      <c r="C20" s="10"/>
      <c r="D20" s="10"/>
      <c r="E20" s="11"/>
      <c r="F20" s="1"/>
    </row>
    <row r="21" spans="1:6" ht="14.25" hidden="1">
      <c r="A21" s="9" t="s">
        <v>27</v>
      </c>
      <c r="B21" s="9" t="s">
        <v>28</v>
      </c>
      <c r="C21" s="10"/>
      <c r="D21" s="10"/>
      <c r="E21" s="11"/>
      <c r="F21" s="1"/>
    </row>
    <row r="22" spans="1:6" ht="14.25" hidden="1">
      <c r="A22" s="9" t="s">
        <v>29</v>
      </c>
      <c r="B22" s="9" t="s">
        <v>30</v>
      </c>
      <c r="C22" s="10"/>
      <c r="D22" s="10"/>
      <c r="E22" s="12"/>
      <c r="F22" s="1"/>
    </row>
    <row r="23" spans="1:6" ht="15" hidden="1">
      <c r="A23" s="9"/>
      <c r="B23" s="13" t="s">
        <v>31</v>
      </c>
      <c r="C23" s="10"/>
      <c r="D23" s="10"/>
      <c r="E23" s="11">
        <v>55000</v>
      </c>
      <c r="F23" s="1"/>
    </row>
    <row r="24" spans="1:6" ht="14.25" hidden="1">
      <c r="A24" s="9" t="s">
        <v>32</v>
      </c>
      <c r="B24" s="9" t="s">
        <v>33</v>
      </c>
      <c r="C24" s="10"/>
      <c r="D24" s="10"/>
      <c r="E24" s="12"/>
      <c r="F24" s="1"/>
    </row>
    <row r="25" spans="1:6" ht="14.25" hidden="1">
      <c r="A25" s="9" t="s">
        <v>34</v>
      </c>
      <c r="B25" s="9" t="s">
        <v>35</v>
      </c>
      <c r="C25" s="10"/>
      <c r="D25" s="10"/>
      <c r="E25" s="11"/>
      <c r="F25" s="1"/>
    </row>
    <row r="26" spans="1:6" ht="14.25" hidden="1">
      <c r="A26" s="9" t="s">
        <v>36</v>
      </c>
      <c r="B26" s="9" t="s">
        <v>37</v>
      </c>
      <c r="C26" s="10"/>
      <c r="D26" s="10"/>
      <c r="E26" s="11"/>
      <c r="F26" s="1"/>
    </row>
    <row r="27" spans="1:6" ht="14.25" hidden="1">
      <c r="A27" s="9" t="s">
        <v>38</v>
      </c>
      <c r="B27" s="9" t="s">
        <v>39</v>
      </c>
      <c r="C27" s="10"/>
      <c r="D27" s="10"/>
      <c r="E27" s="12"/>
      <c r="F27" s="1"/>
    </row>
    <row r="28" spans="1:6" ht="15" hidden="1">
      <c r="A28" s="9"/>
      <c r="B28" s="13" t="s">
        <v>40</v>
      </c>
      <c r="C28" s="10"/>
      <c r="D28" s="10"/>
      <c r="E28" s="11">
        <v>20000</v>
      </c>
      <c r="F28" s="1"/>
    </row>
    <row r="29" spans="1:6" ht="14.25" hidden="1">
      <c r="A29" s="9" t="s">
        <v>41</v>
      </c>
      <c r="B29" s="9" t="s">
        <v>42</v>
      </c>
      <c r="C29" s="10"/>
      <c r="D29" s="10"/>
      <c r="E29" s="11"/>
      <c r="F29" s="1"/>
    </row>
    <row r="30" spans="1:6" ht="14.25" hidden="1">
      <c r="A30" s="9" t="s">
        <v>43</v>
      </c>
      <c r="B30" s="9" t="s">
        <v>44</v>
      </c>
      <c r="C30" s="10"/>
      <c r="D30" s="10"/>
      <c r="E30" s="11"/>
      <c r="F30" s="1"/>
    </row>
    <row r="31" spans="1:6" ht="14.25" hidden="1">
      <c r="A31" s="9"/>
      <c r="B31" s="9"/>
      <c r="C31" s="10"/>
      <c r="D31" s="10"/>
      <c r="E31" s="11"/>
      <c r="F31" s="1"/>
    </row>
    <row r="32" spans="1:6" ht="14.25">
      <c r="A32" s="9" t="s">
        <v>45</v>
      </c>
      <c r="B32" s="9" t="s">
        <v>46</v>
      </c>
      <c r="C32" s="10">
        <v>35565600</v>
      </c>
      <c r="D32" s="10">
        <v>35565600</v>
      </c>
      <c r="E32" s="10">
        <f>('[1]Detalle de Ejecucion Mayo 23'!E31)</f>
        <v>2047823.27</v>
      </c>
      <c r="F32" s="1"/>
    </row>
    <row r="33" spans="1:7" ht="14.25" hidden="1">
      <c r="A33" s="9" t="s">
        <v>47</v>
      </c>
      <c r="B33" s="9" t="s">
        <v>48</v>
      </c>
      <c r="C33" s="10"/>
      <c r="D33" s="10"/>
      <c r="E33" s="11"/>
      <c r="F33" s="1"/>
      <c r="G33" s="14"/>
    </row>
    <row r="34" spans="1:7" ht="15" hidden="1">
      <c r="A34" s="9"/>
      <c r="B34" s="13" t="s">
        <v>49</v>
      </c>
      <c r="C34" s="15"/>
      <c r="D34" s="15"/>
      <c r="E34" s="11">
        <v>461069.1</v>
      </c>
      <c r="F34" s="1"/>
      <c r="G34" s="14"/>
    </row>
    <row r="35" spans="1:7" ht="15" hidden="1">
      <c r="A35" s="9"/>
      <c r="B35" s="13" t="s">
        <v>50</v>
      </c>
      <c r="C35" s="15"/>
      <c r="D35" s="15"/>
      <c r="E35" s="11">
        <v>26410</v>
      </c>
      <c r="F35" s="1"/>
      <c r="G35" s="14"/>
    </row>
    <row r="36" spans="1:7" ht="14.25" hidden="1">
      <c r="A36" s="9" t="s">
        <v>51</v>
      </c>
      <c r="B36" s="9" t="s">
        <v>52</v>
      </c>
      <c r="C36" s="10"/>
      <c r="D36" s="10"/>
      <c r="E36" s="11"/>
      <c r="F36" s="1"/>
      <c r="G36" s="14"/>
    </row>
    <row r="37" spans="1:7" ht="14.25" hidden="1">
      <c r="A37" s="9" t="s">
        <v>53</v>
      </c>
      <c r="B37" s="9" t="s">
        <v>54</v>
      </c>
      <c r="C37" s="10"/>
      <c r="D37" s="10"/>
      <c r="E37" s="11">
        <v>16861.23</v>
      </c>
      <c r="F37" s="1"/>
      <c r="G37" s="14"/>
    </row>
    <row r="38" spans="1:7" ht="14.25" hidden="1">
      <c r="A38" s="9"/>
      <c r="B38" s="9"/>
      <c r="C38" s="10"/>
      <c r="D38" s="10"/>
      <c r="E38" s="11">
        <v>32439.43</v>
      </c>
      <c r="F38" s="1"/>
      <c r="G38" s="14"/>
    </row>
    <row r="39" spans="1:7" ht="14.25" hidden="1">
      <c r="A39" s="9" t="s">
        <v>55</v>
      </c>
      <c r="B39" s="9" t="s">
        <v>56</v>
      </c>
      <c r="C39" s="10"/>
      <c r="D39" s="10"/>
      <c r="E39" s="11">
        <v>854568.49</v>
      </c>
      <c r="F39" s="1"/>
      <c r="G39" s="14"/>
    </row>
    <row r="40" spans="1:7" ht="14.25" hidden="1">
      <c r="A40" s="9" t="s">
        <v>57</v>
      </c>
      <c r="B40" s="9" t="s">
        <v>58</v>
      </c>
      <c r="C40" s="10"/>
      <c r="D40" s="10"/>
      <c r="E40" s="11">
        <v>346404.13</v>
      </c>
      <c r="F40" s="1"/>
    </row>
    <row r="41" spans="1:7" ht="14.25" hidden="1">
      <c r="A41" s="9" t="s">
        <v>59</v>
      </c>
      <c r="B41" s="9" t="s">
        <v>60</v>
      </c>
      <c r="C41" s="10"/>
      <c r="D41" s="10"/>
      <c r="E41" s="11"/>
      <c r="F41" s="1"/>
    </row>
    <row r="42" spans="1:7" ht="14.25" hidden="1">
      <c r="A42" s="9" t="s">
        <v>61</v>
      </c>
      <c r="B42" s="9" t="s">
        <v>62</v>
      </c>
      <c r="C42" s="10"/>
      <c r="D42" s="10"/>
      <c r="E42" s="11"/>
      <c r="F42" s="1"/>
    </row>
    <row r="43" spans="1:7" ht="14.25" hidden="1">
      <c r="A43" s="9" t="s">
        <v>63</v>
      </c>
      <c r="B43" s="9" t="s">
        <v>64</v>
      </c>
      <c r="C43" s="10"/>
      <c r="D43" s="10"/>
      <c r="E43" s="11"/>
      <c r="F43" s="1"/>
    </row>
    <row r="44" spans="1:7" ht="14.25" hidden="1">
      <c r="A44" s="9" t="s">
        <v>65</v>
      </c>
      <c r="B44" s="9" t="s">
        <v>66</v>
      </c>
      <c r="C44" s="10"/>
      <c r="D44" s="10"/>
      <c r="E44" s="11"/>
      <c r="F44" s="1"/>
    </row>
    <row r="45" spans="1:7" ht="14.25" hidden="1">
      <c r="A45" s="9" t="s">
        <v>67</v>
      </c>
      <c r="B45" s="9" t="s">
        <v>68</v>
      </c>
      <c r="C45" s="10"/>
      <c r="D45" s="10"/>
      <c r="E45" s="11"/>
      <c r="F45" s="1"/>
    </row>
    <row r="46" spans="1:7" ht="14.25" hidden="1">
      <c r="A46" s="9" t="s">
        <v>69</v>
      </c>
      <c r="B46" s="9" t="s">
        <v>70</v>
      </c>
      <c r="C46" s="10"/>
      <c r="D46" s="10"/>
      <c r="E46" s="11"/>
      <c r="F46" s="1"/>
    </row>
    <row r="47" spans="1:7" ht="14.25" hidden="1">
      <c r="A47" s="9" t="s">
        <v>71</v>
      </c>
      <c r="B47" s="9" t="s">
        <v>72</v>
      </c>
      <c r="C47" s="10"/>
      <c r="D47" s="10"/>
      <c r="E47" s="11"/>
      <c r="F47" s="1"/>
    </row>
    <row r="48" spans="1:7" ht="14.25" hidden="1">
      <c r="A48" s="9"/>
      <c r="B48" s="9"/>
      <c r="C48" s="10"/>
      <c r="D48" s="10"/>
      <c r="E48" s="11"/>
      <c r="F48" s="1"/>
    </row>
    <row r="49" spans="1:6" ht="14.25">
      <c r="A49" s="9" t="s">
        <v>73</v>
      </c>
      <c r="B49" s="9" t="s">
        <v>74</v>
      </c>
      <c r="C49" s="10">
        <v>18400000</v>
      </c>
      <c r="D49" s="10">
        <v>18400000</v>
      </c>
      <c r="E49" s="10">
        <f>('[1]Detalle de Ejecucion Mayo 23'!E57)</f>
        <v>10515.2</v>
      </c>
      <c r="F49" s="1"/>
    </row>
    <row r="50" spans="1:6" ht="14.25" hidden="1">
      <c r="A50" s="9" t="s">
        <v>75</v>
      </c>
      <c r="B50" s="9" t="s">
        <v>76</v>
      </c>
      <c r="C50" s="10"/>
      <c r="D50" s="10"/>
      <c r="E50" s="16"/>
      <c r="F50" s="1"/>
    </row>
    <row r="51" spans="1:6" ht="14.25" hidden="1">
      <c r="A51" s="9" t="s">
        <v>77</v>
      </c>
      <c r="B51" s="9" t="s">
        <v>78</v>
      </c>
      <c r="C51" s="10"/>
      <c r="D51" s="10"/>
      <c r="E51" s="16"/>
      <c r="F51" s="1"/>
    </row>
    <row r="52" spans="1:6" ht="14.25" hidden="1">
      <c r="A52" s="9" t="s">
        <v>79</v>
      </c>
      <c r="B52" s="9" t="s">
        <v>80</v>
      </c>
      <c r="C52" s="10"/>
      <c r="D52" s="10"/>
      <c r="E52" s="16"/>
      <c r="F52" s="1"/>
    </row>
    <row r="53" spans="1:6" ht="14.25" hidden="1">
      <c r="A53" s="9" t="s">
        <v>81</v>
      </c>
      <c r="B53" s="9" t="s">
        <v>82</v>
      </c>
      <c r="C53" s="10"/>
      <c r="D53" s="10"/>
      <c r="E53" s="16"/>
      <c r="F53" s="1"/>
    </row>
    <row r="54" spans="1:6" ht="14.25" hidden="1">
      <c r="A54" s="9"/>
      <c r="B54" s="9"/>
      <c r="C54" s="10"/>
      <c r="D54" s="10"/>
      <c r="E54" s="16"/>
      <c r="F54" s="1"/>
    </row>
    <row r="55" spans="1:6" ht="14.25">
      <c r="A55" s="9" t="s">
        <v>83</v>
      </c>
      <c r="B55" s="9" t="s">
        <v>84</v>
      </c>
      <c r="C55" s="10">
        <v>78991666</v>
      </c>
      <c r="D55" s="10">
        <v>78991666</v>
      </c>
      <c r="E55" s="10">
        <f>('[1]Detalle de Ejecucion Mayo 23'!E64)</f>
        <v>305267.65000000002</v>
      </c>
      <c r="F55" s="1"/>
    </row>
    <row r="56" spans="1:6" ht="14.25" hidden="1">
      <c r="A56" s="9" t="s">
        <v>85</v>
      </c>
      <c r="B56" s="9" t="s">
        <v>86</v>
      </c>
      <c r="C56" s="10"/>
      <c r="D56" s="10"/>
      <c r="E56" s="16"/>
      <c r="F56" s="1"/>
    </row>
    <row r="57" spans="1:6" ht="14.25" hidden="1">
      <c r="A57" s="9" t="s">
        <v>87</v>
      </c>
      <c r="B57" s="9" t="s">
        <v>88</v>
      </c>
      <c r="C57" s="10"/>
      <c r="D57" s="10"/>
      <c r="E57" s="16"/>
      <c r="F57" s="1"/>
    </row>
    <row r="58" spans="1:6" ht="14.25" hidden="1">
      <c r="A58" s="9" t="s">
        <v>89</v>
      </c>
      <c r="B58" s="9" t="s">
        <v>90</v>
      </c>
      <c r="C58" s="10"/>
      <c r="D58" s="10"/>
      <c r="E58" s="16"/>
      <c r="F58" s="1"/>
    </row>
    <row r="59" spans="1:6" ht="14.25" hidden="1">
      <c r="A59" s="9" t="s">
        <v>91</v>
      </c>
      <c r="B59" s="9" t="s">
        <v>92</v>
      </c>
      <c r="C59" s="10"/>
      <c r="D59" s="10"/>
      <c r="E59" s="16"/>
      <c r="F59" s="1"/>
    </row>
    <row r="60" spans="1:6" ht="14.25" hidden="1">
      <c r="A60" s="9"/>
      <c r="B60" s="9"/>
      <c r="C60" s="10"/>
      <c r="D60" s="10"/>
      <c r="E60" s="16"/>
      <c r="F60" s="1"/>
    </row>
    <row r="61" spans="1:6" ht="14.25">
      <c r="A61" s="9" t="s">
        <v>93</v>
      </c>
      <c r="B61" s="9" t="s">
        <v>94</v>
      </c>
      <c r="C61" s="10">
        <v>33000000</v>
      </c>
      <c r="D61" s="10">
        <v>33000000</v>
      </c>
      <c r="E61" s="10">
        <f>('[1]Detalle de Ejecucion Mayo 23'!E75)</f>
        <v>1095045.3600000001</v>
      </c>
      <c r="F61" s="1"/>
    </row>
    <row r="62" spans="1:6" ht="14.25" hidden="1">
      <c r="A62" s="9" t="s">
        <v>95</v>
      </c>
      <c r="B62" s="9" t="s">
        <v>96</v>
      </c>
      <c r="C62" s="10"/>
      <c r="D62" s="10"/>
      <c r="E62" s="17">
        <f>SUM(E13:E61)</f>
        <v>32082195.819999997</v>
      </c>
      <c r="F62" s="1"/>
    </row>
    <row r="63" spans="1:6" ht="14.25" hidden="1">
      <c r="A63" s="9" t="s">
        <v>97</v>
      </c>
      <c r="B63" s="9" t="s">
        <v>98</v>
      </c>
      <c r="C63" s="10"/>
      <c r="D63" s="10"/>
      <c r="E63" s="17"/>
      <c r="F63" s="1"/>
    </row>
    <row r="64" spans="1:6" ht="14.25" hidden="1">
      <c r="A64" s="9" t="s">
        <v>99</v>
      </c>
      <c r="B64" s="9" t="s">
        <v>100</v>
      </c>
      <c r="C64" s="10"/>
      <c r="D64" s="10"/>
      <c r="E64" s="17"/>
      <c r="F64" s="1"/>
    </row>
    <row r="65" spans="1:6" ht="14.25" hidden="1">
      <c r="A65" s="9"/>
      <c r="B65" s="9"/>
      <c r="C65" s="10"/>
      <c r="D65" s="10"/>
      <c r="E65" s="16"/>
      <c r="F65" s="1"/>
    </row>
    <row r="66" spans="1:6" ht="14.25">
      <c r="A66" s="7" t="s">
        <v>101</v>
      </c>
      <c r="B66" s="7" t="s">
        <v>102</v>
      </c>
      <c r="C66" s="8">
        <v>773444000</v>
      </c>
      <c r="D66" s="8">
        <v>773444000</v>
      </c>
      <c r="E66" s="8">
        <f>SUM(E84+E126+E132+E137+E146+E160+E67)</f>
        <v>125922608.02899998</v>
      </c>
      <c r="F66" s="1"/>
    </row>
    <row r="67" spans="1:6" ht="14.25">
      <c r="A67" s="9" t="s">
        <v>103</v>
      </c>
      <c r="B67" s="9" t="s">
        <v>104</v>
      </c>
      <c r="C67" s="10">
        <v>16344000</v>
      </c>
      <c r="D67" s="10">
        <v>16344000</v>
      </c>
      <c r="E67" s="10">
        <f>('[1]Detalle de Ejecucion Mayo 23'!E80)</f>
        <v>865027.91</v>
      </c>
      <c r="F67" s="1"/>
    </row>
    <row r="68" spans="1:6" ht="14.25" hidden="1">
      <c r="A68" s="9" t="s">
        <v>105</v>
      </c>
      <c r="B68" s="9" t="s">
        <v>106</v>
      </c>
      <c r="C68" s="10"/>
      <c r="D68" s="10"/>
      <c r="E68" s="17"/>
      <c r="F68" s="1"/>
    </row>
    <row r="69" spans="1:6" ht="14.25" hidden="1">
      <c r="A69" s="9" t="s">
        <v>107</v>
      </c>
      <c r="B69" s="9" t="s">
        <v>108</v>
      </c>
      <c r="C69" s="10"/>
      <c r="D69" s="10"/>
      <c r="E69" s="17">
        <v>50630.28</v>
      </c>
      <c r="F69" s="1"/>
    </row>
    <row r="70" spans="1:6" ht="15" hidden="1">
      <c r="A70" s="9"/>
      <c r="B70" s="13" t="s">
        <v>109</v>
      </c>
      <c r="C70" s="15"/>
      <c r="D70" s="15"/>
      <c r="E70" s="17"/>
      <c r="F70" s="1"/>
    </row>
    <row r="71" spans="1:6" ht="15" hidden="1">
      <c r="A71" s="9"/>
      <c r="B71" s="13"/>
      <c r="C71" s="10"/>
      <c r="D71" s="10"/>
      <c r="F71" s="1"/>
    </row>
    <row r="72" spans="1:6" ht="14.25" hidden="1">
      <c r="A72" s="9" t="s">
        <v>110</v>
      </c>
      <c r="B72" s="9" t="s">
        <v>111</v>
      </c>
      <c r="C72" s="10"/>
      <c r="D72" s="10"/>
      <c r="E72" s="17"/>
      <c r="F72" s="1"/>
    </row>
    <row r="73" spans="1:6" ht="15" hidden="1">
      <c r="A73" s="9" t="s">
        <v>112</v>
      </c>
      <c r="B73" s="9" t="s">
        <v>113</v>
      </c>
      <c r="C73" s="15"/>
      <c r="D73" s="15"/>
      <c r="E73" s="17">
        <v>207582.48</v>
      </c>
      <c r="F73" s="1"/>
    </row>
    <row r="74" spans="1:6" ht="15" hidden="1">
      <c r="A74" s="9"/>
      <c r="B74" s="13" t="s">
        <v>109</v>
      </c>
      <c r="C74" s="10"/>
      <c r="D74" s="10"/>
      <c r="E74" s="17"/>
      <c r="F74" s="1"/>
    </row>
    <row r="75" spans="1:6" ht="14.25" hidden="1">
      <c r="A75" s="9" t="s">
        <v>114</v>
      </c>
      <c r="B75" s="9" t="s">
        <v>115</v>
      </c>
      <c r="C75" s="10"/>
      <c r="D75" s="10"/>
      <c r="E75" s="17">
        <v>451386.57</v>
      </c>
      <c r="F75" s="1"/>
    </row>
    <row r="76" spans="1:6" ht="15" hidden="1">
      <c r="A76" s="9" t="s">
        <v>116</v>
      </c>
      <c r="B76" s="9" t="s">
        <v>117</v>
      </c>
      <c r="C76" s="15"/>
      <c r="D76" s="15"/>
      <c r="E76" s="17"/>
      <c r="F76" s="1"/>
    </row>
    <row r="77" spans="1:6" ht="15" hidden="1">
      <c r="A77" s="9"/>
      <c r="B77" s="13" t="s">
        <v>118</v>
      </c>
      <c r="C77" s="10"/>
      <c r="D77" s="10"/>
      <c r="E77" s="17">
        <v>11936</v>
      </c>
      <c r="F77" s="1"/>
    </row>
    <row r="78" spans="1:6" ht="14.25" hidden="1">
      <c r="A78" s="9" t="s">
        <v>119</v>
      </c>
      <c r="B78" s="9" t="s">
        <v>120</v>
      </c>
      <c r="C78" s="10"/>
      <c r="D78" s="10"/>
      <c r="E78" s="17">
        <v>8250</v>
      </c>
      <c r="F78" s="1"/>
    </row>
    <row r="79" spans="1:6" ht="14.25" hidden="1">
      <c r="A79" s="9"/>
      <c r="B79" s="9"/>
      <c r="C79" s="10">
        <v>71000000</v>
      </c>
      <c r="D79" s="10">
        <v>71000000</v>
      </c>
      <c r="E79" s="17">
        <v>1000</v>
      </c>
      <c r="F79" s="1"/>
    </row>
    <row r="80" spans="1:6" ht="14.25">
      <c r="A80" s="9" t="s">
        <v>121</v>
      </c>
      <c r="B80" s="9" t="s">
        <v>122</v>
      </c>
      <c r="C80" s="10">
        <v>71000000</v>
      </c>
      <c r="D80" s="10">
        <v>71000000</v>
      </c>
      <c r="E80" s="10">
        <f>('[1]Detalle de Ejecucion Mayo 23'!E95)</f>
        <v>0</v>
      </c>
      <c r="F80" s="1"/>
    </row>
    <row r="81" spans="1:6" ht="14.25" hidden="1">
      <c r="A81" s="9" t="s">
        <v>123</v>
      </c>
      <c r="B81" s="9" t="s">
        <v>124</v>
      </c>
      <c r="C81" s="9"/>
      <c r="D81" s="9"/>
      <c r="E81" s="17"/>
      <c r="F81" s="1"/>
    </row>
    <row r="82" spans="1:6" ht="14.25" hidden="1">
      <c r="A82" s="9" t="s">
        <v>125</v>
      </c>
      <c r="B82" s="9" t="s">
        <v>126</v>
      </c>
      <c r="C82" s="9"/>
      <c r="D82" s="9"/>
      <c r="E82" s="17">
        <v>885</v>
      </c>
      <c r="F82" s="1"/>
    </row>
    <row r="83" spans="1:6" ht="14.25" hidden="1">
      <c r="A83" s="9"/>
      <c r="B83" s="9"/>
      <c r="C83" s="10">
        <v>3500000</v>
      </c>
      <c r="D83" s="10">
        <v>3500000</v>
      </c>
      <c r="E83" s="16"/>
      <c r="F83" s="1"/>
    </row>
    <row r="84" spans="1:6" ht="14.25">
      <c r="A84" s="9" t="s">
        <v>127</v>
      </c>
      <c r="B84" s="9" t="s">
        <v>128</v>
      </c>
      <c r="C84" s="10">
        <v>3500000</v>
      </c>
      <c r="D84" s="10">
        <v>3500000</v>
      </c>
      <c r="E84" s="10">
        <f>('[1]Detalle de Ejecucion Mayo 23'!E98)</f>
        <v>1130461.74</v>
      </c>
      <c r="F84" s="1"/>
    </row>
    <row r="85" spans="1:6" ht="14.25" hidden="1">
      <c r="A85" s="9" t="s">
        <v>129</v>
      </c>
      <c r="B85" s="9" t="s">
        <v>130</v>
      </c>
      <c r="C85" s="10"/>
      <c r="D85" s="10"/>
      <c r="E85" s="11"/>
      <c r="F85" s="1"/>
    </row>
    <row r="86" spans="1:6" ht="14.25" hidden="1">
      <c r="A86" s="18"/>
      <c r="B86" s="19" t="s">
        <v>131</v>
      </c>
      <c r="C86" s="10"/>
      <c r="D86" s="10"/>
      <c r="E86" s="14">
        <v>2700</v>
      </c>
      <c r="F86" s="20"/>
    </row>
    <row r="87" spans="1:6" ht="14.25" hidden="1">
      <c r="A87" s="18"/>
      <c r="B87" s="21" t="s">
        <v>132</v>
      </c>
      <c r="C87" s="10"/>
      <c r="D87" s="10"/>
      <c r="E87" s="14">
        <v>2800</v>
      </c>
      <c r="F87" s="20"/>
    </row>
    <row r="88" spans="1:6" ht="14.25" hidden="1">
      <c r="A88" s="18"/>
      <c r="B88" s="21" t="s">
        <v>133</v>
      </c>
      <c r="C88" s="10"/>
      <c r="D88" s="10"/>
      <c r="E88" s="14">
        <v>1900</v>
      </c>
      <c r="F88" s="20"/>
    </row>
    <row r="89" spans="1:6" ht="14.25" hidden="1">
      <c r="A89" s="18"/>
      <c r="B89" s="21" t="s">
        <v>134</v>
      </c>
      <c r="C89" s="10"/>
      <c r="D89" s="10"/>
      <c r="E89" s="14">
        <v>1350</v>
      </c>
      <c r="F89" s="20"/>
    </row>
    <row r="90" spans="1:6" ht="14.25" hidden="1">
      <c r="A90" s="18"/>
      <c r="B90" s="21" t="s">
        <v>135</v>
      </c>
      <c r="C90" s="10"/>
      <c r="D90" s="10"/>
      <c r="E90" s="14">
        <v>1350</v>
      </c>
      <c r="F90" s="20"/>
    </row>
    <row r="91" spans="1:6" ht="14.25" hidden="1">
      <c r="A91" s="18"/>
      <c r="B91" s="21" t="s">
        <v>136</v>
      </c>
      <c r="C91" s="10"/>
      <c r="D91" s="10"/>
      <c r="E91" s="14">
        <v>1100</v>
      </c>
      <c r="F91" s="20"/>
    </row>
    <row r="92" spans="1:6" ht="14.25" hidden="1">
      <c r="A92" s="18"/>
      <c r="B92" s="21" t="s">
        <v>137</v>
      </c>
      <c r="C92" s="10"/>
      <c r="D92" s="10"/>
      <c r="E92" s="14">
        <v>1470</v>
      </c>
      <c r="F92" s="20"/>
    </row>
    <row r="93" spans="1:6" ht="14.25" hidden="1">
      <c r="A93" s="18"/>
      <c r="B93" s="21" t="s">
        <v>134</v>
      </c>
      <c r="C93" s="10"/>
      <c r="D93" s="10"/>
      <c r="E93" s="14">
        <v>2150</v>
      </c>
      <c r="F93" s="20"/>
    </row>
    <row r="94" spans="1:6" ht="14.25" hidden="1">
      <c r="A94" s="18"/>
      <c r="B94" s="21" t="s">
        <v>138</v>
      </c>
      <c r="C94" s="10"/>
      <c r="D94" s="10"/>
      <c r="E94" s="14">
        <v>1700</v>
      </c>
      <c r="F94" s="20"/>
    </row>
    <row r="95" spans="1:6" ht="14.25" hidden="1">
      <c r="A95" s="18"/>
      <c r="B95" s="21" t="s">
        <v>139</v>
      </c>
      <c r="C95" s="10"/>
      <c r="D95" s="10"/>
      <c r="E95" s="14">
        <v>2150</v>
      </c>
      <c r="F95" s="20"/>
    </row>
    <row r="96" spans="1:6" ht="14.25" hidden="1">
      <c r="A96" s="18"/>
      <c r="B96" s="21" t="s">
        <v>132</v>
      </c>
      <c r="C96" s="10"/>
      <c r="D96" s="10"/>
      <c r="E96" s="14">
        <v>1700</v>
      </c>
      <c r="F96" s="20"/>
    </row>
    <row r="97" spans="1:6" ht="14.25" hidden="1">
      <c r="A97" s="18"/>
      <c r="B97" s="21" t="s">
        <v>140</v>
      </c>
      <c r="C97" s="10"/>
      <c r="D97" s="10"/>
      <c r="E97" s="14">
        <v>1700</v>
      </c>
      <c r="F97" s="20"/>
    </row>
    <row r="98" spans="1:6" ht="14.25" hidden="1">
      <c r="A98" s="18"/>
      <c r="B98" s="21" t="s">
        <v>136</v>
      </c>
      <c r="C98" s="10"/>
      <c r="D98" s="10"/>
      <c r="E98" s="14">
        <v>1700</v>
      </c>
      <c r="F98" s="20"/>
    </row>
    <row r="99" spans="1:6" ht="14.25" hidden="1">
      <c r="A99" s="18"/>
      <c r="B99" s="21" t="s">
        <v>141</v>
      </c>
      <c r="C99" s="10"/>
      <c r="D99" s="10"/>
      <c r="E99" s="14">
        <v>2150</v>
      </c>
      <c r="F99" s="20"/>
    </row>
    <row r="100" spans="1:6" ht="14.25" hidden="1">
      <c r="A100" s="18"/>
      <c r="B100" s="21" t="s">
        <v>142</v>
      </c>
      <c r="C100" s="10"/>
      <c r="D100" s="10"/>
      <c r="E100" s="14">
        <v>2150</v>
      </c>
      <c r="F100" s="20"/>
    </row>
    <row r="101" spans="1:6" ht="14.25" hidden="1">
      <c r="A101" s="18"/>
      <c r="B101" s="21" t="s">
        <v>143</v>
      </c>
      <c r="C101" s="10"/>
      <c r="D101" s="10"/>
      <c r="E101" s="14">
        <v>2450</v>
      </c>
      <c r="F101" s="20"/>
    </row>
    <row r="102" spans="1:6" ht="14.25" hidden="1">
      <c r="A102" s="18"/>
      <c r="B102" s="21" t="s">
        <v>134</v>
      </c>
      <c r="C102" s="10"/>
      <c r="D102" s="10"/>
      <c r="E102" s="14">
        <v>1350</v>
      </c>
      <c r="F102" s="20"/>
    </row>
    <row r="103" spans="1:6" ht="14.25" hidden="1">
      <c r="A103" s="18"/>
      <c r="B103" s="21" t="s">
        <v>144</v>
      </c>
      <c r="C103" s="10"/>
      <c r="D103" s="10"/>
      <c r="E103" s="14">
        <v>1350</v>
      </c>
      <c r="F103" s="20"/>
    </row>
    <row r="104" spans="1:6" ht="14.25" hidden="1">
      <c r="A104" s="18"/>
      <c r="B104" s="21" t="s">
        <v>138</v>
      </c>
      <c r="C104" s="10"/>
      <c r="D104" s="10"/>
      <c r="E104" s="14">
        <v>1100</v>
      </c>
      <c r="F104" s="20"/>
    </row>
    <row r="105" spans="1:6" ht="14.25" hidden="1">
      <c r="A105" s="18"/>
      <c r="B105" s="21" t="s">
        <v>142</v>
      </c>
      <c r="C105" s="10">
        <v>1500000</v>
      </c>
      <c r="D105" s="10">
        <v>1500000</v>
      </c>
      <c r="E105" s="14">
        <v>2150</v>
      </c>
      <c r="F105" s="20"/>
    </row>
    <row r="106" spans="1:6" ht="14.25" hidden="1">
      <c r="A106" s="18"/>
      <c r="B106" s="21" t="s">
        <v>138</v>
      </c>
      <c r="C106" s="22"/>
      <c r="D106" s="22"/>
      <c r="E106" s="14">
        <v>1700</v>
      </c>
      <c r="F106" s="20"/>
    </row>
    <row r="107" spans="1:6" ht="14.25" hidden="1">
      <c r="A107" s="18"/>
      <c r="B107" s="21" t="s">
        <v>141</v>
      </c>
      <c r="C107" s="10"/>
      <c r="D107" s="10"/>
      <c r="E107" s="14">
        <v>2150</v>
      </c>
      <c r="F107" s="20"/>
    </row>
    <row r="108" spans="1:6" ht="14.25" hidden="1">
      <c r="A108" s="18"/>
      <c r="B108" s="21" t="s">
        <v>142</v>
      </c>
      <c r="C108" s="10"/>
      <c r="D108" s="10"/>
      <c r="E108" s="14">
        <v>1350</v>
      </c>
      <c r="F108" s="20"/>
    </row>
    <row r="109" spans="1:6" ht="14.25" hidden="1">
      <c r="A109" s="18"/>
      <c r="B109" s="21" t="s">
        <v>141</v>
      </c>
      <c r="C109" s="10"/>
      <c r="D109" s="10"/>
      <c r="E109" s="14">
        <v>1350</v>
      </c>
      <c r="F109" s="20"/>
    </row>
    <row r="110" spans="1:6" ht="14.25" hidden="1">
      <c r="A110" s="18"/>
      <c r="B110" s="21" t="s">
        <v>136</v>
      </c>
      <c r="C110" s="10"/>
      <c r="D110" s="10"/>
      <c r="E110" s="14">
        <v>1100</v>
      </c>
      <c r="F110" s="20"/>
    </row>
    <row r="111" spans="1:6" ht="14.25" hidden="1">
      <c r="A111" s="18"/>
      <c r="B111" s="21" t="s">
        <v>132</v>
      </c>
      <c r="C111" s="10">
        <v>11100000</v>
      </c>
      <c r="D111" s="10">
        <v>11100000</v>
      </c>
      <c r="E111" s="14">
        <v>1100</v>
      </c>
      <c r="F111" s="20"/>
    </row>
    <row r="112" spans="1:6" ht="14.25" hidden="1">
      <c r="A112" s="18"/>
      <c r="B112" s="21" t="s">
        <v>145</v>
      </c>
      <c r="C112" s="10"/>
      <c r="D112" s="10"/>
      <c r="E112" s="14">
        <v>4800</v>
      </c>
      <c r="F112" s="20"/>
    </row>
    <row r="113" spans="1:6" ht="14.25" hidden="1">
      <c r="A113" s="18"/>
      <c r="B113" s="21" t="s">
        <v>131</v>
      </c>
      <c r="C113" s="10"/>
      <c r="D113" s="10"/>
      <c r="E113" s="14">
        <v>1400</v>
      </c>
      <c r="F113" s="20"/>
    </row>
    <row r="114" spans="1:6" ht="14.25" hidden="1">
      <c r="A114" s="18"/>
      <c r="B114" s="21" t="s">
        <v>146</v>
      </c>
      <c r="C114" s="10"/>
      <c r="D114" s="10"/>
      <c r="E114" s="14">
        <v>1350</v>
      </c>
      <c r="F114" s="20"/>
    </row>
    <row r="115" spans="1:6" ht="14.25" hidden="1">
      <c r="A115" s="18"/>
      <c r="B115" s="21" t="s">
        <v>147</v>
      </c>
      <c r="C115" s="10"/>
      <c r="D115" s="10"/>
      <c r="E115" s="14">
        <v>2200</v>
      </c>
      <c r="F115" s="20"/>
    </row>
    <row r="116" spans="1:6" ht="14.25" hidden="1">
      <c r="A116" s="18"/>
      <c r="B116" s="21" t="s">
        <v>141</v>
      </c>
      <c r="C116" s="10">
        <v>12000000</v>
      </c>
      <c r="D116" s="10">
        <v>12000000</v>
      </c>
      <c r="E116" s="14">
        <v>1350</v>
      </c>
      <c r="F116" s="20"/>
    </row>
    <row r="117" spans="1:6" ht="14.25" hidden="1">
      <c r="A117" s="18"/>
      <c r="B117" s="21" t="s">
        <v>142</v>
      </c>
      <c r="C117" s="10"/>
      <c r="D117" s="10"/>
      <c r="E117" s="14">
        <v>1350</v>
      </c>
      <c r="F117" s="20"/>
    </row>
    <row r="118" spans="1:6" ht="14.25" hidden="1">
      <c r="A118" s="18"/>
      <c r="B118" s="21" t="s">
        <v>136</v>
      </c>
      <c r="C118" s="10"/>
      <c r="D118" s="10"/>
      <c r="E118" s="14">
        <v>1100</v>
      </c>
      <c r="F118" s="20"/>
    </row>
    <row r="119" spans="1:6" ht="14.25" hidden="1">
      <c r="A119" s="18"/>
      <c r="B119" s="21" t="s">
        <v>138</v>
      </c>
      <c r="C119" s="10"/>
      <c r="D119" s="10"/>
      <c r="E119" s="14">
        <v>1100</v>
      </c>
      <c r="F119" s="20"/>
    </row>
    <row r="120" spans="1:6" ht="14.25" hidden="1">
      <c r="A120" s="18"/>
      <c r="B120" s="21" t="s">
        <v>142</v>
      </c>
      <c r="C120" s="10"/>
      <c r="D120" s="10"/>
      <c r="E120" s="14">
        <v>1350</v>
      </c>
      <c r="F120" s="20"/>
    </row>
    <row r="121" spans="1:6" ht="14.25" hidden="1">
      <c r="A121" s="18"/>
      <c r="B121" s="21" t="s">
        <v>142</v>
      </c>
      <c r="C121" s="10"/>
      <c r="D121" s="10"/>
      <c r="E121" s="14">
        <v>1350</v>
      </c>
      <c r="F121" s="20"/>
    </row>
    <row r="122" spans="1:6" ht="14.25" hidden="1">
      <c r="A122" s="18"/>
      <c r="B122" s="19" t="s">
        <v>148</v>
      </c>
      <c r="C122" s="10"/>
      <c r="D122" s="10"/>
      <c r="E122" s="14">
        <v>25000</v>
      </c>
      <c r="F122" s="20"/>
    </row>
    <row r="123" spans="1:6" ht="14.25" hidden="1">
      <c r="A123" s="9"/>
      <c r="B123" s="19" t="s">
        <v>149</v>
      </c>
      <c r="C123" s="10"/>
      <c r="D123" s="10"/>
      <c r="E123" s="14">
        <v>870000</v>
      </c>
      <c r="F123" s="20"/>
    </row>
    <row r="124" spans="1:6" ht="14.25" hidden="1">
      <c r="A124" s="9" t="s">
        <v>150</v>
      </c>
      <c r="B124" s="9" t="s">
        <v>151</v>
      </c>
      <c r="C124" s="10"/>
      <c r="D124" s="10"/>
      <c r="E124" s="11"/>
      <c r="F124" s="1"/>
    </row>
    <row r="125" spans="1:6" ht="14.25" hidden="1">
      <c r="A125" s="9"/>
      <c r="B125" s="9"/>
      <c r="C125" s="10">
        <v>111700000</v>
      </c>
      <c r="D125" s="10">
        <v>111700000</v>
      </c>
      <c r="E125" s="16"/>
      <c r="F125" s="1"/>
    </row>
    <row r="126" spans="1:6" ht="14.25">
      <c r="A126" s="9" t="s">
        <v>152</v>
      </c>
      <c r="B126" s="9" t="s">
        <v>153</v>
      </c>
      <c r="C126" s="10">
        <v>1500000</v>
      </c>
      <c r="D126" s="10">
        <v>1500000</v>
      </c>
      <c r="E126" s="10">
        <f>('[1]Detalle de Ejecucion Mayo 23'!E107)</f>
        <v>314</v>
      </c>
      <c r="F126" s="1"/>
    </row>
    <row r="127" spans="1:6" ht="14.25" hidden="1">
      <c r="A127" s="9" t="s">
        <v>154</v>
      </c>
      <c r="B127" s="9" t="s">
        <v>155</v>
      </c>
      <c r="C127" s="10"/>
      <c r="D127" s="10"/>
      <c r="E127" s="11"/>
      <c r="F127" s="1"/>
    </row>
    <row r="128" spans="1:6" ht="14.25" hidden="1">
      <c r="A128" s="9" t="s">
        <v>156</v>
      </c>
      <c r="B128" s="9" t="s">
        <v>157</v>
      </c>
      <c r="C128" s="10"/>
      <c r="D128" s="10"/>
      <c r="E128" s="11"/>
      <c r="F128" s="1"/>
    </row>
    <row r="129" spans="1:6" ht="14.25" hidden="1">
      <c r="A129" s="9" t="s">
        <v>158</v>
      </c>
      <c r="B129" s="9" t="s">
        <v>159</v>
      </c>
      <c r="C129" s="10"/>
      <c r="D129" s="10"/>
      <c r="E129" s="11"/>
      <c r="F129" s="1"/>
    </row>
    <row r="130" spans="1:6" ht="14.25" hidden="1">
      <c r="A130" s="9" t="s">
        <v>160</v>
      </c>
      <c r="B130" s="9" t="s">
        <v>161</v>
      </c>
      <c r="C130" s="10"/>
      <c r="D130" s="10"/>
      <c r="E130" s="11"/>
      <c r="F130" s="1"/>
    </row>
    <row r="131" spans="1:6" ht="14.25" hidden="1">
      <c r="A131" s="9"/>
      <c r="B131" s="9"/>
      <c r="C131" s="10"/>
      <c r="D131" s="10"/>
      <c r="E131" s="16"/>
      <c r="F131" s="1"/>
    </row>
    <row r="132" spans="1:6" ht="14.25">
      <c r="A132" s="9" t="s">
        <v>162</v>
      </c>
      <c r="B132" s="9" t="s">
        <v>163</v>
      </c>
      <c r="C132" s="10">
        <v>11100000</v>
      </c>
      <c r="D132" s="10">
        <v>11100000</v>
      </c>
      <c r="E132" s="10">
        <f>('[1]Detalle de Ejecucion Mayo 23'!E118)</f>
        <v>414239.77</v>
      </c>
      <c r="F132" s="1"/>
    </row>
    <row r="133" spans="1:6" ht="14.25" hidden="1">
      <c r="A133" s="9" t="s">
        <v>164</v>
      </c>
      <c r="B133" s="9" t="s">
        <v>165</v>
      </c>
      <c r="C133" s="10"/>
      <c r="D133" s="10"/>
      <c r="E133" s="17"/>
      <c r="F133" s="1"/>
    </row>
    <row r="134" spans="1:6" ht="14.25" hidden="1">
      <c r="A134" s="9" t="s">
        <v>166</v>
      </c>
      <c r="B134" s="9" t="s">
        <v>167</v>
      </c>
      <c r="C134" s="10"/>
      <c r="D134" s="10"/>
      <c r="E134" s="17"/>
      <c r="F134" s="1"/>
    </row>
    <row r="135" spans="1:6" ht="14.25" hidden="1">
      <c r="A135" s="9" t="s">
        <v>168</v>
      </c>
      <c r="B135" s="9" t="s">
        <v>169</v>
      </c>
      <c r="C135" s="10"/>
      <c r="D135" s="10"/>
      <c r="E135" s="17"/>
      <c r="F135" s="1"/>
    </row>
    <row r="136" spans="1:6" ht="14.25" hidden="1">
      <c r="A136" s="9"/>
      <c r="B136" s="9"/>
      <c r="C136" s="10"/>
      <c r="D136" s="10"/>
      <c r="E136" s="16"/>
      <c r="F136" s="1"/>
    </row>
    <row r="137" spans="1:6" ht="14.25">
      <c r="A137" s="9" t="s">
        <v>170</v>
      </c>
      <c r="B137" s="9" t="s">
        <v>171</v>
      </c>
      <c r="C137" s="10">
        <v>12000000</v>
      </c>
      <c r="D137" s="10">
        <v>12000000</v>
      </c>
      <c r="E137" s="10">
        <f>('[1]Detalle de Ejecucion Mayo 23'!E124)</f>
        <v>654058.69999999995</v>
      </c>
      <c r="F137" s="1"/>
    </row>
    <row r="138" spans="1:6" ht="14.25" hidden="1">
      <c r="A138" s="9" t="s">
        <v>172</v>
      </c>
      <c r="B138" s="9" t="s">
        <v>173</v>
      </c>
      <c r="C138" s="10"/>
      <c r="D138" s="10"/>
      <c r="E138" s="16"/>
      <c r="F138" s="20">
        <v>1100</v>
      </c>
    </row>
    <row r="139" spans="1:6" ht="14.25" hidden="1">
      <c r="A139" s="9" t="s">
        <v>174</v>
      </c>
      <c r="B139" s="9" t="s">
        <v>175</v>
      </c>
      <c r="C139" s="10">
        <v>546300000</v>
      </c>
      <c r="D139" s="10">
        <v>546300000</v>
      </c>
      <c r="E139" s="16"/>
      <c r="F139" s="20">
        <v>1100</v>
      </c>
    </row>
    <row r="140" spans="1:6" ht="15" hidden="1">
      <c r="A140" s="9" t="s">
        <v>174</v>
      </c>
      <c r="B140" s="13" t="s">
        <v>176</v>
      </c>
      <c r="C140" s="10"/>
      <c r="D140" s="10"/>
      <c r="E140" s="16">
        <v>134035.1</v>
      </c>
      <c r="F140" s="20">
        <v>1350</v>
      </c>
    </row>
    <row r="141" spans="1:6" ht="15" hidden="1">
      <c r="A141" s="9" t="s">
        <v>174</v>
      </c>
      <c r="B141" s="13" t="s">
        <v>177</v>
      </c>
      <c r="C141" s="10"/>
      <c r="D141" s="10"/>
      <c r="E141" s="16">
        <v>125349.24</v>
      </c>
      <c r="F141" s="20">
        <v>1350</v>
      </c>
    </row>
    <row r="142" spans="1:6" ht="15" hidden="1">
      <c r="A142" s="9" t="s">
        <v>174</v>
      </c>
      <c r="B142" s="13" t="s">
        <v>176</v>
      </c>
      <c r="C142" s="10"/>
      <c r="D142" s="10"/>
      <c r="E142" s="16">
        <v>187088.81</v>
      </c>
      <c r="F142" s="20">
        <v>25000</v>
      </c>
    </row>
    <row r="143" spans="1:6" ht="14.25" hidden="1">
      <c r="A143" s="9" t="s">
        <v>178</v>
      </c>
      <c r="B143" s="9" t="s">
        <v>179</v>
      </c>
      <c r="C143" s="10"/>
      <c r="D143" s="10"/>
      <c r="E143" s="16"/>
      <c r="F143" s="20">
        <v>870000</v>
      </c>
    </row>
    <row r="144" spans="1:6" ht="14.25" hidden="1">
      <c r="A144" s="9" t="s">
        <v>180</v>
      </c>
      <c r="B144" s="9" t="s">
        <v>181</v>
      </c>
      <c r="C144" s="10"/>
      <c r="D144" s="10"/>
      <c r="E144" s="16" t="s">
        <v>182</v>
      </c>
      <c r="F144" s="1"/>
    </row>
    <row r="145" spans="1:6" ht="14.25" hidden="1">
      <c r="A145" s="9"/>
      <c r="B145" s="9"/>
      <c r="C145" s="10"/>
      <c r="D145" s="10"/>
      <c r="E145" s="16"/>
      <c r="F145" s="1"/>
    </row>
    <row r="146" spans="1:6" ht="14.25">
      <c r="A146" s="9" t="s">
        <v>183</v>
      </c>
      <c r="B146" s="9" t="s">
        <v>184</v>
      </c>
      <c r="C146" s="10">
        <v>111700000</v>
      </c>
      <c r="D146" s="10">
        <v>111700000</v>
      </c>
      <c r="E146" s="10">
        <f>('[1]Detalle de Ejecucion Mayo 23'!E134)</f>
        <v>438989.5</v>
      </c>
      <c r="F146" s="1"/>
    </row>
    <row r="147" spans="1:6" ht="14.25" hidden="1">
      <c r="A147" s="9" t="s">
        <v>185</v>
      </c>
      <c r="B147" s="9" t="s">
        <v>186</v>
      </c>
      <c r="C147" s="10"/>
      <c r="D147" s="10"/>
      <c r="E147" s="11"/>
      <c r="F147" s="1"/>
    </row>
    <row r="148" spans="1:6" ht="14.25" hidden="1">
      <c r="A148" s="9" t="s">
        <v>187</v>
      </c>
      <c r="B148" s="9" t="s">
        <v>188</v>
      </c>
      <c r="C148" s="10"/>
      <c r="D148" s="10"/>
      <c r="E148" s="11"/>
      <c r="F148" s="1"/>
    </row>
    <row r="149" spans="1:6" ht="14.25" hidden="1">
      <c r="A149" s="9" t="s">
        <v>189</v>
      </c>
      <c r="B149" s="9" t="s">
        <v>190</v>
      </c>
      <c r="C149" s="10"/>
      <c r="D149" s="10"/>
      <c r="E149" s="11"/>
      <c r="F149" s="1"/>
    </row>
    <row r="150" spans="1:6" ht="14.25" hidden="1">
      <c r="A150" s="9" t="s">
        <v>191</v>
      </c>
      <c r="B150" s="9" t="s">
        <v>192</v>
      </c>
      <c r="C150" s="10"/>
      <c r="D150" s="10"/>
      <c r="E150" s="11"/>
      <c r="F150" s="1"/>
    </row>
    <row r="151" spans="1:6" ht="14.25" hidden="1">
      <c r="A151" s="9" t="s">
        <v>193</v>
      </c>
      <c r="B151" s="9" t="s">
        <v>194</v>
      </c>
      <c r="C151" s="10"/>
      <c r="D151" s="10"/>
      <c r="E151" s="11"/>
      <c r="F151" s="1"/>
    </row>
    <row r="152" spans="1:6" ht="14.25" hidden="1">
      <c r="A152" s="9" t="s">
        <v>195</v>
      </c>
      <c r="B152" s="9" t="s">
        <v>196</v>
      </c>
      <c r="C152" s="10"/>
      <c r="D152" s="10"/>
      <c r="E152" s="11"/>
      <c r="F152" s="1"/>
    </row>
    <row r="153" spans="1:6" ht="14.25" hidden="1">
      <c r="A153" s="9" t="s">
        <v>197</v>
      </c>
      <c r="B153" s="9" t="s">
        <v>198</v>
      </c>
      <c r="C153" s="10"/>
      <c r="D153" s="10"/>
      <c r="E153" s="11"/>
      <c r="F153" s="1"/>
    </row>
    <row r="154" spans="1:6" ht="14.25" hidden="1">
      <c r="A154" s="9" t="s">
        <v>199</v>
      </c>
      <c r="B154" s="9" t="s">
        <v>200</v>
      </c>
      <c r="C154" s="10"/>
      <c r="D154" s="10"/>
      <c r="E154" s="11"/>
      <c r="F154" s="1"/>
    </row>
    <row r="155" spans="1:6" ht="14.25" hidden="1">
      <c r="A155" s="9" t="s">
        <v>201</v>
      </c>
      <c r="B155" s="9" t="s">
        <v>202</v>
      </c>
      <c r="C155" s="10"/>
      <c r="D155" s="10"/>
      <c r="E155" s="11"/>
      <c r="F155" s="1"/>
    </row>
    <row r="156" spans="1:6" ht="14.25" hidden="1">
      <c r="A156" s="9" t="s">
        <v>203</v>
      </c>
      <c r="B156" s="9" t="s">
        <v>204</v>
      </c>
      <c r="C156" s="10"/>
      <c r="D156" s="10"/>
      <c r="E156" s="11"/>
      <c r="F156" s="1"/>
    </row>
    <row r="157" spans="1:6" ht="14.25" hidden="1">
      <c r="A157" s="9" t="s">
        <v>205</v>
      </c>
      <c r="B157" s="9" t="s">
        <v>206</v>
      </c>
      <c r="C157" s="10"/>
      <c r="D157" s="10"/>
      <c r="E157" s="12"/>
      <c r="F157" s="1"/>
    </row>
    <row r="158" spans="1:6" ht="14.25" hidden="1">
      <c r="A158" s="9" t="s">
        <v>207</v>
      </c>
      <c r="B158" s="9" t="s">
        <v>208</v>
      </c>
      <c r="C158" s="10"/>
      <c r="D158" s="10"/>
      <c r="E158" s="11"/>
      <c r="F158" s="1"/>
    </row>
    <row r="159" spans="1:6" ht="14.25" hidden="1">
      <c r="A159" s="9" t="s">
        <v>209</v>
      </c>
      <c r="B159" s="9"/>
      <c r="C159" s="10"/>
      <c r="D159" s="10"/>
      <c r="E159" s="16"/>
      <c r="F159" s="1"/>
    </row>
    <row r="160" spans="1:6" ht="14.25">
      <c r="A160" s="9" t="s">
        <v>210</v>
      </c>
      <c r="B160" s="9" t="s">
        <v>211</v>
      </c>
      <c r="C160" s="10">
        <v>546300000</v>
      </c>
      <c r="D160" s="10">
        <v>546300000</v>
      </c>
      <c r="E160" s="10">
        <f>('[1]Detalle de Ejecucion Mayo 23'!E152)</f>
        <v>122419516.40899999</v>
      </c>
      <c r="F160" s="1"/>
    </row>
    <row r="161" spans="1:6" ht="14.25" hidden="1">
      <c r="A161" s="9" t="s">
        <v>212</v>
      </c>
      <c r="B161" s="9" t="s">
        <v>213</v>
      </c>
      <c r="C161" s="10"/>
      <c r="D161" s="10"/>
      <c r="E161" s="17"/>
      <c r="F161" s="1"/>
    </row>
    <row r="162" spans="1:6" ht="15" hidden="1">
      <c r="A162" s="9"/>
      <c r="B162" s="13" t="s">
        <v>214</v>
      </c>
      <c r="C162" s="10"/>
      <c r="D162" s="10"/>
      <c r="E162" s="17"/>
      <c r="F162" s="1"/>
    </row>
    <row r="163" spans="1:6" ht="15" hidden="1">
      <c r="A163" s="9"/>
      <c r="B163" s="13" t="s">
        <v>215</v>
      </c>
      <c r="C163" s="10"/>
      <c r="D163" s="10"/>
      <c r="E163" s="17"/>
      <c r="F163" s="1"/>
    </row>
    <row r="164" spans="1:6" ht="14.25" hidden="1">
      <c r="A164" s="9" t="s">
        <v>216</v>
      </c>
      <c r="B164" s="9" t="s">
        <v>217</v>
      </c>
      <c r="C164" s="10"/>
      <c r="D164" s="10"/>
      <c r="E164" s="17">
        <v>175</v>
      </c>
      <c r="F164" s="1"/>
    </row>
    <row r="165" spans="1:6" ht="14.25" hidden="1">
      <c r="A165" s="9" t="s">
        <v>218</v>
      </c>
      <c r="B165" s="9" t="s">
        <v>219</v>
      </c>
      <c r="C165" s="10"/>
      <c r="D165" s="10"/>
      <c r="E165" s="17"/>
      <c r="F165" s="1"/>
    </row>
    <row r="166" spans="1:6" ht="14.25" hidden="1">
      <c r="A166" s="9" t="s">
        <v>220</v>
      </c>
      <c r="B166" s="9" t="s">
        <v>221</v>
      </c>
      <c r="C166" s="10"/>
      <c r="D166" s="10"/>
      <c r="E166" s="17"/>
      <c r="F166" s="1"/>
    </row>
    <row r="167" spans="1:6" ht="15" hidden="1">
      <c r="A167" s="9"/>
      <c r="B167" s="13" t="s">
        <v>222</v>
      </c>
      <c r="C167" s="10"/>
      <c r="D167" s="10"/>
      <c r="E167" s="17">
        <v>14160</v>
      </c>
      <c r="F167" s="1"/>
    </row>
    <row r="168" spans="1:6" ht="14.25" hidden="1">
      <c r="A168" s="9" t="s">
        <v>223</v>
      </c>
      <c r="B168" s="9" t="s">
        <v>224</v>
      </c>
      <c r="C168" s="10"/>
      <c r="D168" s="10"/>
      <c r="E168" s="17"/>
      <c r="F168" s="1"/>
    </row>
    <row r="169" spans="1:6" ht="14.25" hidden="1">
      <c r="A169" s="9" t="s">
        <v>225</v>
      </c>
      <c r="B169" s="9" t="s">
        <v>226</v>
      </c>
      <c r="C169" s="10"/>
      <c r="D169" s="10"/>
      <c r="E169" s="17"/>
      <c r="F169" s="1"/>
    </row>
    <row r="170" spans="1:6" ht="14.25" hidden="1">
      <c r="A170" s="9"/>
      <c r="B170" s="9"/>
      <c r="C170" s="10"/>
      <c r="D170" s="10"/>
      <c r="E170" s="17">
        <v>900</v>
      </c>
      <c r="F170" s="1"/>
    </row>
    <row r="171" spans="1:6" ht="14.25" hidden="1">
      <c r="A171" s="9"/>
      <c r="B171" s="9"/>
      <c r="C171" s="10"/>
      <c r="D171" s="10"/>
      <c r="E171" s="17">
        <v>875</v>
      </c>
      <c r="F171" s="1"/>
    </row>
    <row r="172" spans="1:6" ht="14.25" hidden="1">
      <c r="A172" s="9" t="s">
        <v>227</v>
      </c>
      <c r="B172" s="9" t="s">
        <v>228</v>
      </c>
      <c r="C172" s="10"/>
      <c r="D172" s="10"/>
      <c r="E172" s="17"/>
      <c r="F172" s="1"/>
    </row>
    <row r="173" spans="1:6" ht="14.25" hidden="1">
      <c r="A173" s="9" t="s">
        <v>229</v>
      </c>
      <c r="B173" s="9" t="s">
        <v>230</v>
      </c>
      <c r="C173" s="10"/>
      <c r="D173" s="10"/>
      <c r="E173" s="17"/>
      <c r="F173" s="1"/>
    </row>
    <row r="174" spans="1:6" ht="14.25" hidden="1">
      <c r="A174" s="9" t="s">
        <v>231</v>
      </c>
      <c r="B174" s="9" t="s">
        <v>232</v>
      </c>
      <c r="C174" s="10"/>
      <c r="D174" s="10"/>
      <c r="E174" s="17"/>
      <c r="F174" s="1"/>
    </row>
    <row r="175" spans="1:6" ht="14.25" hidden="1">
      <c r="A175" s="9" t="s">
        <v>233</v>
      </c>
      <c r="B175" s="9" t="s">
        <v>234</v>
      </c>
      <c r="C175" s="10"/>
      <c r="D175" s="10"/>
      <c r="E175" s="17">
        <v>18290</v>
      </c>
      <c r="F175" s="1"/>
    </row>
    <row r="176" spans="1:6" ht="14.25" hidden="1">
      <c r="A176" s="9" t="s">
        <v>235</v>
      </c>
      <c r="B176" s="9" t="s">
        <v>236</v>
      </c>
      <c r="C176" s="10"/>
      <c r="D176" s="10"/>
      <c r="E176" s="12"/>
      <c r="F176" s="1"/>
    </row>
    <row r="177" spans="1:6" ht="15" hidden="1">
      <c r="A177" s="9"/>
      <c r="B177" s="13" t="s">
        <v>237</v>
      </c>
      <c r="C177" s="10"/>
      <c r="D177" s="10"/>
      <c r="E177" s="17"/>
      <c r="F177" s="1"/>
    </row>
    <row r="178" spans="1:6" ht="15" hidden="1">
      <c r="A178" s="9"/>
      <c r="B178" s="13" t="s">
        <v>238</v>
      </c>
      <c r="C178" s="10"/>
      <c r="D178" s="10"/>
      <c r="E178" s="17">
        <v>476130</v>
      </c>
      <c r="F178" s="1"/>
    </row>
    <row r="179" spans="1:6" ht="15" hidden="1">
      <c r="A179" s="9"/>
      <c r="B179" s="13"/>
      <c r="C179" s="10"/>
      <c r="D179" s="10"/>
      <c r="E179" s="17">
        <v>138900.01</v>
      </c>
      <c r="F179" s="1"/>
    </row>
    <row r="180" spans="1:6" ht="14.25" hidden="1">
      <c r="A180" s="9" t="s">
        <v>239</v>
      </c>
      <c r="B180" s="9" t="s">
        <v>240</v>
      </c>
      <c r="C180" s="10"/>
      <c r="D180" s="10"/>
      <c r="E180" s="17"/>
      <c r="F180" s="1"/>
    </row>
    <row r="181" spans="1:6" ht="14.25" hidden="1">
      <c r="A181" s="9" t="s">
        <v>241</v>
      </c>
      <c r="B181" s="9" t="s">
        <v>242</v>
      </c>
      <c r="C181" s="10"/>
      <c r="D181" s="10"/>
      <c r="E181" s="17"/>
      <c r="F181" s="1"/>
    </row>
    <row r="182" spans="1:6" ht="15" hidden="1">
      <c r="A182" s="9"/>
      <c r="B182" s="13" t="s">
        <v>243</v>
      </c>
      <c r="C182" s="10"/>
      <c r="D182" s="10"/>
      <c r="E182" s="17">
        <v>22420</v>
      </c>
      <c r="F182" s="1"/>
    </row>
    <row r="183" spans="1:6" ht="14.25" hidden="1">
      <c r="A183" s="9" t="s">
        <v>244</v>
      </c>
      <c r="B183" s="9" t="s">
        <v>245</v>
      </c>
      <c r="C183" s="10"/>
      <c r="D183" s="10"/>
      <c r="E183" s="17"/>
      <c r="F183" s="1"/>
    </row>
    <row r="184" spans="1:6" ht="15" hidden="1">
      <c r="A184" s="9"/>
      <c r="B184" s="13" t="s">
        <v>246</v>
      </c>
      <c r="C184" s="10"/>
      <c r="D184" s="10"/>
      <c r="E184" s="17">
        <v>51027.28</v>
      </c>
      <c r="F184" s="1"/>
    </row>
    <row r="185" spans="1:6" ht="15" hidden="1">
      <c r="A185" s="9"/>
      <c r="B185" s="13"/>
      <c r="C185" s="10"/>
      <c r="D185" s="10"/>
      <c r="E185" s="17"/>
      <c r="F185" s="1"/>
    </row>
    <row r="186" spans="1:6" ht="15" hidden="1">
      <c r="A186" s="9"/>
      <c r="B186" s="13" t="s">
        <v>247</v>
      </c>
      <c r="C186" s="10"/>
      <c r="D186" s="10"/>
      <c r="E186" s="17">
        <v>162500</v>
      </c>
      <c r="F186" s="1"/>
    </row>
    <row r="187" spans="1:6" ht="15" hidden="1">
      <c r="A187" s="9"/>
      <c r="B187" s="13" t="s">
        <v>248</v>
      </c>
      <c r="C187" s="10"/>
      <c r="D187" s="10"/>
      <c r="E187" s="17">
        <v>70800</v>
      </c>
      <c r="F187" s="1"/>
    </row>
    <row r="188" spans="1:6" ht="15" hidden="1">
      <c r="A188" s="9"/>
      <c r="B188" s="13"/>
      <c r="C188" s="10"/>
      <c r="D188" s="10"/>
      <c r="E188" s="17">
        <v>70800</v>
      </c>
      <c r="F188" s="1"/>
    </row>
    <row r="189" spans="1:6" ht="15" hidden="1">
      <c r="A189" s="9"/>
      <c r="B189" s="13" t="s">
        <v>249</v>
      </c>
      <c r="C189" s="10"/>
      <c r="D189" s="10"/>
      <c r="E189" s="17">
        <v>230100</v>
      </c>
      <c r="F189" s="1"/>
    </row>
    <row r="190" spans="1:6" ht="15" hidden="1">
      <c r="A190" s="9"/>
      <c r="B190" s="13"/>
      <c r="C190" s="10"/>
      <c r="D190" s="10"/>
      <c r="E190" s="17"/>
      <c r="F190" s="1"/>
    </row>
    <row r="191" spans="1:6" ht="14.25" hidden="1">
      <c r="A191" s="9" t="s">
        <v>250</v>
      </c>
      <c r="B191" s="9" t="s">
        <v>251</v>
      </c>
      <c r="C191" s="10"/>
      <c r="D191" s="10"/>
      <c r="E191" s="17"/>
      <c r="F191" s="1"/>
    </row>
    <row r="192" spans="1:6" ht="14.25" hidden="1">
      <c r="A192" s="9" t="s">
        <v>252</v>
      </c>
      <c r="B192" s="9" t="s">
        <v>253</v>
      </c>
      <c r="C192" s="10"/>
      <c r="D192" s="10"/>
      <c r="E192" s="17"/>
      <c r="F192" s="1"/>
    </row>
    <row r="193" spans="1:6" ht="14.25" hidden="1">
      <c r="A193" s="9" t="s">
        <v>254</v>
      </c>
      <c r="B193" s="9" t="s">
        <v>255</v>
      </c>
      <c r="C193" s="10"/>
      <c r="D193" s="10"/>
      <c r="E193" s="17"/>
      <c r="F193" s="1"/>
    </row>
    <row r="194" spans="1:6" ht="14.25" hidden="1">
      <c r="A194" s="9"/>
      <c r="B194" s="9"/>
      <c r="C194" s="10"/>
      <c r="D194" s="10"/>
      <c r="E194" s="17"/>
      <c r="F194" s="1"/>
    </row>
    <row r="195" spans="1:6" ht="14.25">
      <c r="A195" s="9" t="s">
        <v>256</v>
      </c>
      <c r="B195" s="9" t="s">
        <v>257</v>
      </c>
      <c r="C195" s="10">
        <v>0</v>
      </c>
      <c r="D195" s="10">
        <v>0</v>
      </c>
      <c r="E195" s="10">
        <f>('[1]Detalle de Ejecucion Mayo 23'!E183)</f>
        <v>0</v>
      </c>
      <c r="F195" s="1"/>
    </row>
    <row r="196" spans="1:6" ht="14.25" hidden="1">
      <c r="A196" s="9" t="s">
        <v>258</v>
      </c>
      <c r="B196" s="9" t="s">
        <v>259</v>
      </c>
      <c r="C196" s="10"/>
      <c r="D196" s="10"/>
      <c r="E196" s="17"/>
      <c r="F196" s="1"/>
    </row>
    <row r="197" spans="1:6" ht="14.25" hidden="1">
      <c r="A197" s="9" t="s">
        <v>260</v>
      </c>
      <c r="B197" s="9" t="s">
        <v>261</v>
      </c>
      <c r="C197" s="10"/>
      <c r="D197" s="10"/>
      <c r="E197" s="17"/>
      <c r="F197" s="1"/>
    </row>
    <row r="198" spans="1:6" ht="14.25" hidden="1">
      <c r="A198" s="9"/>
      <c r="B198" s="9"/>
      <c r="C198" s="10"/>
      <c r="D198" s="10"/>
      <c r="E198" s="17"/>
      <c r="F198" s="1"/>
    </row>
    <row r="199" spans="1:6" ht="14.25">
      <c r="A199" s="7" t="s">
        <v>262</v>
      </c>
      <c r="B199" s="7" t="s">
        <v>263</v>
      </c>
      <c r="C199" s="8">
        <v>38024600</v>
      </c>
      <c r="D199" s="8">
        <v>38024600</v>
      </c>
      <c r="E199" s="8">
        <f>SUM(E200+E224+E233+E243)</f>
        <v>1738236.94</v>
      </c>
      <c r="F199" s="1"/>
    </row>
    <row r="200" spans="1:6" ht="14.25">
      <c r="A200" s="9" t="s">
        <v>264</v>
      </c>
      <c r="B200" s="9" t="s">
        <v>265</v>
      </c>
      <c r="C200" s="10">
        <v>2550000</v>
      </c>
      <c r="D200" s="10">
        <v>2550000</v>
      </c>
      <c r="E200" s="10">
        <f>('[1]Detalle de Ejecucion Mayo 23'!E188)</f>
        <v>151481.79</v>
      </c>
      <c r="F200" s="1"/>
    </row>
    <row r="201" spans="1:6" ht="14.25" hidden="1">
      <c r="A201" s="9" t="s">
        <v>266</v>
      </c>
      <c r="B201" s="9" t="s">
        <v>265</v>
      </c>
      <c r="C201" s="10"/>
      <c r="D201" s="10"/>
      <c r="E201" s="17"/>
      <c r="F201" s="1"/>
    </row>
    <row r="202" spans="1:6" ht="14.25" hidden="1">
      <c r="A202" s="9" t="s">
        <v>267</v>
      </c>
      <c r="B202" s="9" t="s">
        <v>268</v>
      </c>
      <c r="C202" s="10"/>
      <c r="D202" s="10"/>
      <c r="E202" s="17"/>
      <c r="F202" s="1"/>
    </row>
    <row r="203" spans="1:6" ht="14.25" hidden="1">
      <c r="A203" s="9"/>
      <c r="B203" s="9"/>
      <c r="C203" s="10"/>
      <c r="D203" s="10"/>
      <c r="E203" s="16"/>
      <c r="F203" s="1"/>
    </row>
    <row r="204" spans="1:6" ht="14.25">
      <c r="A204" s="9" t="s">
        <v>269</v>
      </c>
      <c r="B204" s="9" t="s">
        <v>270</v>
      </c>
      <c r="C204" s="10">
        <v>4700000</v>
      </c>
      <c r="D204" s="10">
        <v>4700000</v>
      </c>
      <c r="E204" s="10">
        <f>('[1]Detalle de Ejecucion Mayo 23'!E220)</f>
        <v>0</v>
      </c>
      <c r="F204" s="1"/>
    </row>
    <row r="205" spans="1:6" ht="14.25" hidden="1">
      <c r="A205" s="9" t="s">
        <v>271</v>
      </c>
      <c r="B205" s="9" t="s">
        <v>272</v>
      </c>
      <c r="C205" s="10"/>
      <c r="D205" s="10"/>
      <c r="E205" s="16"/>
      <c r="F205" s="1"/>
    </row>
    <row r="206" spans="1:6" ht="14.25" hidden="1">
      <c r="A206" s="9" t="s">
        <v>273</v>
      </c>
      <c r="B206" s="9" t="s">
        <v>274</v>
      </c>
      <c r="C206" s="10"/>
      <c r="D206" s="10"/>
      <c r="E206" s="16"/>
      <c r="F206" s="1"/>
    </row>
    <row r="207" spans="1:6" ht="14.25" hidden="1">
      <c r="A207" s="9" t="s">
        <v>275</v>
      </c>
      <c r="B207" s="9" t="s">
        <v>276</v>
      </c>
      <c r="C207" s="10"/>
      <c r="D207" s="10"/>
      <c r="E207" s="16"/>
      <c r="F207" s="1"/>
    </row>
    <row r="208" spans="1:6" ht="14.25" hidden="1">
      <c r="A208" s="9"/>
      <c r="B208" s="9"/>
      <c r="C208" s="10"/>
      <c r="D208" s="10"/>
      <c r="E208" s="16"/>
      <c r="F208" s="1"/>
    </row>
    <row r="209" spans="1:6" ht="14.25">
      <c r="A209" s="9" t="s">
        <v>277</v>
      </c>
      <c r="B209" s="9" t="s">
        <v>278</v>
      </c>
      <c r="C209" s="10">
        <v>1800000</v>
      </c>
      <c r="D209" s="10">
        <v>1800000</v>
      </c>
      <c r="E209" s="10">
        <f>('[1]Detalle de Ejecucion Mayo 23'!E224)</f>
        <v>0</v>
      </c>
      <c r="F209" s="1"/>
    </row>
    <row r="210" spans="1:6" ht="14.25" hidden="1">
      <c r="A210" s="9" t="s">
        <v>279</v>
      </c>
      <c r="B210" s="9" t="s">
        <v>280</v>
      </c>
      <c r="C210" s="10"/>
      <c r="D210" s="10"/>
      <c r="E210" s="16"/>
      <c r="F210" s="1"/>
    </row>
    <row r="211" spans="1:6" ht="14.25" hidden="1">
      <c r="A211" s="9" t="s">
        <v>281</v>
      </c>
      <c r="B211" s="9" t="s">
        <v>282</v>
      </c>
      <c r="C211" s="10"/>
      <c r="D211" s="10"/>
      <c r="E211" s="16"/>
      <c r="F211" s="1"/>
    </row>
    <row r="212" spans="1:6" ht="14.25" hidden="1">
      <c r="A212" s="9" t="s">
        <v>283</v>
      </c>
      <c r="B212" s="9" t="s">
        <v>284</v>
      </c>
      <c r="C212" s="10"/>
      <c r="D212" s="10"/>
      <c r="E212" s="16"/>
      <c r="F212" s="1"/>
    </row>
    <row r="213" spans="1:6" ht="14.25" hidden="1">
      <c r="A213" s="9" t="s">
        <v>285</v>
      </c>
      <c r="B213" s="9" t="s">
        <v>286</v>
      </c>
      <c r="C213" s="10"/>
      <c r="D213" s="10"/>
      <c r="E213" s="16"/>
      <c r="F213" s="1"/>
    </row>
    <row r="214" spans="1:6" ht="14.25" hidden="1">
      <c r="A214" s="9" t="s">
        <v>287</v>
      </c>
      <c r="B214" s="9" t="s">
        <v>288</v>
      </c>
      <c r="C214" s="10"/>
      <c r="D214" s="10"/>
      <c r="E214" s="16"/>
      <c r="F214" s="1"/>
    </row>
    <row r="215" spans="1:6" ht="14.25" hidden="1">
      <c r="A215" s="9"/>
      <c r="B215" s="9"/>
      <c r="C215" s="10"/>
      <c r="D215" s="10"/>
      <c r="E215" s="16"/>
      <c r="F215" s="1"/>
    </row>
    <row r="216" spans="1:6" ht="14.25">
      <c r="A216" s="9" t="s">
        <v>289</v>
      </c>
      <c r="B216" s="9" t="s">
        <v>290</v>
      </c>
      <c r="C216" s="10">
        <v>800000</v>
      </c>
      <c r="D216" s="10">
        <v>800000</v>
      </c>
      <c r="E216" s="10">
        <f>('[1]Detalle de Ejecucion Mayo 23'!E230)</f>
        <v>0</v>
      </c>
      <c r="F216" s="1"/>
    </row>
    <row r="217" spans="1:6" ht="14.25" hidden="1">
      <c r="A217" s="9" t="s">
        <v>291</v>
      </c>
      <c r="B217" s="9" t="s">
        <v>292</v>
      </c>
      <c r="C217" s="10"/>
      <c r="D217" s="10"/>
      <c r="E217" s="16"/>
      <c r="F217" s="1"/>
    </row>
    <row r="218" spans="1:6" ht="14.25" hidden="1">
      <c r="A218" s="9"/>
      <c r="B218" s="9"/>
      <c r="C218" s="10"/>
      <c r="D218" s="10"/>
      <c r="E218" s="16"/>
      <c r="F218" s="1"/>
    </row>
    <row r="219" spans="1:6" ht="14.25">
      <c r="A219" s="9" t="s">
        <v>293</v>
      </c>
      <c r="B219" s="9" t="s">
        <v>294</v>
      </c>
      <c r="C219" s="10">
        <v>1000000</v>
      </c>
      <c r="D219" s="10">
        <v>1000000</v>
      </c>
      <c r="E219" s="10">
        <f>('[1]Detalle de Ejecucion Mayo 23'!E232)</f>
        <v>0</v>
      </c>
      <c r="F219" s="1"/>
    </row>
    <row r="220" spans="1:6" ht="14.25" hidden="1">
      <c r="A220" s="9" t="s">
        <v>295</v>
      </c>
      <c r="B220" s="9" t="s">
        <v>296</v>
      </c>
      <c r="C220" s="10"/>
      <c r="D220" s="10"/>
      <c r="E220" s="16"/>
      <c r="F220" s="1"/>
    </row>
    <row r="221" spans="1:6" ht="14.25" hidden="1">
      <c r="A221" s="9" t="s">
        <v>297</v>
      </c>
      <c r="B221" s="9" t="s">
        <v>298</v>
      </c>
      <c r="C221" s="10"/>
      <c r="D221" s="10"/>
      <c r="E221" s="16"/>
      <c r="F221" s="1"/>
    </row>
    <row r="222" spans="1:6" ht="14.25" hidden="1">
      <c r="A222" s="9" t="s">
        <v>299</v>
      </c>
      <c r="B222" s="9" t="s">
        <v>300</v>
      </c>
      <c r="C222" s="10"/>
      <c r="D222" s="10"/>
      <c r="E222" s="16"/>
      <c r="F222" s="1"/>
    </row>
    <row r="223" spans="1:6" ht="14.25" hidden="1">
      <c r="A223" s="9"/>
      <c r="B223" s="9"/>
      <c r="C223" s="10"/>
      <c r="D223" s="10"/>
      <c r="E223" s="16"/>
      <c r="F223" s="1"/>
    </row>
    <row r="224" spans="1:6" ht="14.25">
      <c r="A224" s="9" t="s">
        <v>301</v>
      </c>
      <c r="B224" s="9" t="s">
        <v>302</v>
      </c>
      <c r="C224" s="10">
        <v>50000</v>
      </c>
      <c r="D224" s="10">
        <v>50000</v>
      </c>
      <c r="E224" s="10">
        <f>('[1]Detalle de Ejecucion Mayo 23'!E237)</f>
        <v>4445.0600000000004</v>
      </c>
      <c r="F224" s="1"/>
    </row>
    <row r="225" spans="1:6" ht="14.25" hidden="1">
      <c r="A225" s="9" t="s">
        <v>303</v>
      </c>
      <c r="B225" s="9" t="s">
        <v>304</v>
      </c>
      <c r="C225" s="10"/>
      <c r="D225" s="10"/>
      <c r="E225" s="16"/>
      <c r="F225" s="1"/>
    </row>
    <row r="226" spans="1:6" ht="14.25" hidden="1">
      <c r="A226" s="9" t="s">
        <v>305</v>
      </c>
      <c r="B226" s="9" t="s">
        <v>306</v>
      </c>
      <c r="C226" s="10"/>
      <c r="D226" s="10"/>
      <c r="E226" s="16"/>
      <c r="F226" s="1"/>
    </row>
    <row r="227" spans="1:6" ht="14.25" hidden="1">
      <c r="A227" s="9" t="s">
        <v>307</v>
      </c>
      <c r="B227" s="9" t="s">
        <v>308</v>
      </c>
      <c r="C227" s="10"/>
      <c r="D227" s="10"/>
      <c r="E227" s="16"/>
      <c r="F227" s="1"/>
    </row>
    <row r="228" spans="1:6" ht="14.25" hidden="1">
      <c r="A228" s="9" t="s">
        <v>309</v>
      </c>
      <c r="B228" s="9" t="s">
        <v>310</v>
      </c>
      <c r="C228" s="10"/>
      <c r="D228" s="10"/>
      <c r="E228" s="16"/>
      <c r="F228" s="1"/>
    </row>
    <row r="229" spans="1:6" ht="14.25" hidden="1">
      <c r="A229" s="9" t="s">
        <v>311</v>
      </c>
      <c r="B229" s="9" t="s">
        <v>312</v>
      </c>
      <c r="C229" s="10"/>
      <c r="D229" s="10"/>
      <c r="E229" s="16"/>
      <c r="F229" s="1"/>
    </row>
    <row r="230" spans="1:6" ht="14.25" hidden="1">
      <c r="A230" s="9" t="s">
        <v>313</v>
      </c>
      <c r="B230" s="9" t="s">
        <v>314</v>
      </c>
      <c r="C230" s="10"/>
      <c r="D230" s="10"/>
      <c r="E230" s="16"/>
      <c r="F230" s="1"/>
    </row>
    <row r="231" spans="1:6" ht="14.25" hidden="1">
      <c r="A231" s="9" t="s">
        <v>315</v>
      </c>
      <c r="B231" s="9" t="s">
        <v>316</v>
      </c>
      <c r="C231" s="10"/>
      <c r="D231" s="10"/>
      <c r="E231" s="16"/>
      <c r="F231" s="1"/>
    </row>
    <row r="232" spans="1:6" ht="14.25" hidden="1">
      <c r="A232" s="9"/>
      <c r="B232" s="9"/>
      <c r="C232" s="10"/>
      <c r="D232" s="10"/>
      <c r="E232" s="16"/>
      <c r="F232" s="1"/>
    </row>
    <row r="233" spans="1:6" ht="14.25">
      <c r="A233" s="9" t="s">
        <v>317</v>
      </c>
      <c r="B233" s="9" t="s">
        <v>318</v>
      </c>
      <c r="C233" s="10">
        <v>15970000</v>
      </c>
      <c r="D233" s="10">
        <v>15970000</v>
      </c>
      <c r="E233" s="10">
        <f>('[1]Detalle de Ejecucion Mayo 23'!E247)</f>
        <v>642060</v>
      </c>
      <c r="F233" s="1"/>
    </row>
    <row r="234" spans="1:6" ht="14.25" hidden="1">
      <c r="A234" s="9" t="s">
        <v>319</v>
      </c>
      <c r="B234" s="9" t="s">
        <v>320</v>
      </c>
      <c r="C234" s="10"/>
      <c r="D234" s="10"/>
      <c r="E234" s="17">
        <v>390304</v>
      </c>
      <c r="F234" s="1"/>
    </row>
    <row r="235" spans="1:6" ht="14.25" hidden="1">
      <c r="A235" s="9" t="s">
        <v>321</v>
      </c>
      <c r="B235" s="9" t="s">
        <v>322</v>
      </c>
      <c r="C235" s="10"/>
      <c r="D235" s="10"/>
      <c r="E235" s="16"/>
      <c r="F235" s="1"/>
    </row>
    <row r="236" spans="1:6" ht="14.25" hidden="1">
      <c r="A236" s="9" t="s">
        <v>323</v>
      </c>
      <c r="B236" s="9" t="s">
        <v>324</v>
      </c>
      <c r="C236" s="10"/>
      <c r="D236" s="10"/>
      <c r="E236" s="16"/>
      <c r="F236" s="1"/>
    </row>
    <row r="237" spans="1:6" ht="14.25" hidden="1">
      <c r="A237" s="9" t="s">
        <v>325</v>
      </c>
      <c r="B237" s="9" t="s">
        <v>326</v>
      </c>
      <c r="C237" s="10"/>
      <c r="D237" s="10"/>
      <c r="E237" s="16"/>
      <c r="F237" s="1"/>
    </row>
    <row r="238" spans="1:6" ht="14.25" hidden="1">
      <c r="A238" s="9" t="s">
        <v>327</v>
      </c>
      <c r="B238" s="9" t="s">
        <v>328</v>
      </c>
      <c r="C238" s="10"/>
      <c r="D238" s="10"/>
      <c r="E238" s="16"/>
      <c r="F238" s="1"/>
    </row>
    <row r="239" spans="1:6" ht="14.25" hidden="1">
      <c r="A239" s="9" t="s">
        <v>329</v>
      </c>
      <c r="B239" s="9" t="s">
        <v>330</v>
      </c>
      <c r="C239" s="10"/>
      <c r="D239" s="10"/>
      <c r="E239" s="16"/>
      <c r="F239" s="1"/>
    </row>
    <row r="240" spans="1:6" ht="14.25" hidden="1">
      <c r="A240" s="9" t="s">
        <v>331</v>
      </c>
      <c r="B240" s="9" t="s">
        <v>332</v>
      </c>
      <c r="C240" s="10"/>
      <c r="D240" s="10"/>
      <c r="E240" s="16"/>
      <c r="F240" s="1"/>
    </row>
    <row r="241" spans="1:6" ht="14.25" hidden="1">
      <c r="A241" s="9" t="s">
        <v>333</v>
      </c>
      <c r="B241" s="9" t="s">
        <v>334</v>
      </c>
      <c r="C241" s="10"/>
      <c r="D241" s="10"/>
      <c r="E241" s="16"/>
      <c r="F241" s="1"/>
    </row>
    <row r="242" spans="1:6" ht="14.25" hidden="1">
      <c r="A242" s="9"/>
      <c r="B242" s="9"/>
      <c r="C242" s="10"/>
      <c r="D242" s="10"/>
      <c r="E242" s="16"/>
      <c r="F242" s="1"/>
    </row>
    <row r="243" spans="1:6" ht="14.25">
      <c r="A243" s="9" t="s">
        <v>335</v>
      </c>
      <c r="B243" s="9" t="s">
        <v>336</v>
      </c>
      <c r="C243" s="10">
        <v>11154600</v>
      </c>
      <c r="D243" s="10">
        <v>11154600</v>
      </c>
      <c r="E243" s="10">
        <f>('[1]Detalle de Ejecucion Mayo 23'!E257)</f>
        <v>940250.09000000008</v>
      </c>
      <c r="F243" s="1"/>
    </row>
    <row r="244" spans="1:6" ht="14.25" hidden="1">
      <c r="A244" s="9" t="s">
        <v>337</v>
      </c>
      <c r="B244" s="9" t="s">
        <v>338</v>
      </c>
      <c r="C244" s="10"/>
      <c r="D244" s="10"/>
      <c r="E244" s="17"/>
      <c r="F244" s="1"/>
    </row>
    <row r="245" spans="1:6" ht="14.25" hidden="1">
      <c r="A245" s="9" t="s">
        <v>339</v>
      </c>
      <c r="B245" s="9" t="s">
        <v>340</v>
      </c>
      <c r="C245" s="10"/>
      <c r="D245" s="10"/>
      <c r="E245" s="17"/>
      <c r="F245" s="1"/>
    </row>
    <row r="246" spans="1:6" ht="14.25" hidden="1">
      <c r="A246" s="9" t="s">
        <v>341</v>
      </c>
      <c r="B246" s="9" t="s">
        <v>342</v>
      </c>
      <c r="C246" s="10"/>
      <c r="D246" s="10"/>
      <c r="E246" s="17"/>
      <c r="F246" s="1"/>
    </row>
    <row r="247" spans="1:6" ht="14.25" hidden="1">
      <c r="A247" s="9" t="s">
        <v>343</v>
      </c>
      <c r="B247" s="9" t="s">
        <v>344</v>
      </c>
      <c r="C247" s="10"/>
      <c r="D247" s="10"/>
      <c r="E247" s="17"/>
      <c r="F247" s="1"/>
    </row>
    <row r="248" spans="1:6" ht="14.25" hidden="1">
      <c r="A248" s="9" t="s">
        <v>345</v>
      </c>
      <c r="B248" s="9" t="s">
        <v>346</v>
      </c>
      <c r="C248" s="10"/>
      <c r="D248" s="10"/>
      <c r="E248" s="17"/>
      <c r="F248" s="1"/>
    </row>
    <row r="249" spans="1:6" ht="14.25" hidden="1">
      <c r="A249" s="9" t="s">
        <v>347</v>
      </c>
      <c r="B249" s="9" t="s">
        <v>348</v>
      </c>
      <c r="C249" s="10"/>
      <c r="D249" s="10"/>
      <c r="E249" s="17"/>
      <c r="F249" s="1"/>
    </row>
    <row r="250" spans="1:6" ht="14.25" hidden="1">
      <c r="A250" s="9" t="s">
        <v>349</v>
      </c>
      <c r="B250" s="9" t="s">
        <v>350</v>
      </c>
      <c r="C250" s="10"/>
      <c r="D250" s="10"/>
      <c r="E250" s="17"/>
      <c r="F250" s="1"/>
    </row>
    <row r="251" spans="1:6" ht="14.25" hidden="1">
      <c r="A251" s="9" t="s">
        <v>351</v>
      </c>
      <c r="B251" s="9" t="s">
        <v>352</v>
      </c>
      <c r="C251" s="10"/>
      <c r="D251" s="10"/>
      <c r="E251" s="17"/>
      <c r="F251" s="1"/>
    </row>
    <row r="252" spans="1:6" ht="14.25" hidden="1">
      <c r="A252" s="9" t="s">
        <v>353</v>
      </c>
      <c r="B252" s="9" t="s">
        <v>354</v>
      </c>
      <c r="C252" s="10"/>
      <c r="D252" s="10"/>
      <c r="E252" s="17"/>
      <c r="F252" s="1"/>
    </row>
    <row r="253" spans="1:6" ht="14.25" hidden="1">
      <c r="A253" s="9" t="s">
        <v>355</v>
      </c>
      <c r="B253" s="9" t="s">
        <v>356</v>
      </c>
      <c r="C253" s="10"/>
      <c r="D253" s="10"/>
      <c r="E253" s="17"/>
      <c r="F253" s="1"/>
    </row>
    <row r="254" spans="1:6" ht="14.25" hidden="1">
      <c r="A254" s="9"/>
      <c r="B254" s="9"/>
      <c r="C254" s="10"/>
      <c r="D254" s="10"/>
      <c r="E254" s="17"/>
      <c r="F254" s="1"/>
    </row>
    <row r="255" spans="1:6">
      <c r="A255" s="7" t="s">
        <v>357</v>
      </c>
      <c r="B255" s="7" t="s">
        <v>358</v>
      </c>
      <c r="C255" s="8">
        <v>25000000</v>
      </c>
      <c r="D255" s="8">
        <v>25000000</v>
      </c>
      <c r="E255" s="8">
        <f>SUM(E256)</f>
        <v>0</v>
      </c>
    </row>
    <row r="256" spans="1:6" ht="14.25">
      <c r="A256" s="9" t="s">
        <v>359</v>
      </c>
      <c r="B256" s="9" t="s">
        <v>360</v>
      </c>
      <c r="C256" s="10">
        <v>25000000</v>
      </c>
      <c r="D256" s="10">
        <v>25000000</v>
      </c>
      <c r="E256" s="10">
        <f>('[1]Detalle de Ejecucion Mayo 23'!E285)</f>
        <v>0</v>
      </c>
      <c r="F256" s="1"/>
    </row>
    <row r="257" spans="1:6" ht="14.25" hidden="1">
      <c r="A257" s="9" t="s">
        <v>361</v>
      </c>
      <c r="B257" s="9" t="s">
        <v>362</v>
      </c>
      <c r="C257" s="10"/>
      <c r="D257" s="10"/>
      <c r="E257" s="17"/>
      <c r="F257" s="1"/>
    </row>
    <row r="258" spans="1:6" ht="14.25" hidden="1">
      <c r="A258" s="9" t="s">
        <v>363</v>
      </c>
      <c r="B258" s="9" t="s">
        <v>364</v>
      </c>
      <c r="C258" s="10"/>
      <c r="D258" s="10"/>
      <c r="E258" s="17"/>
      <c r="F258" s="1"/>
    </row>
    <row r="259" spans="1:6" ht="14.25" hidden="1">
      <c r="A259" s="9" t="s">
        <v>365</v>
      </c>
      <c r="B259" s="9" t="s">
        <v>366</v>
      </c>
      <c r="C259" s="10"/>
      <c r="D259" s="10"/>
      <c r="E259" s="17"/>
      <c r="F259" s="1"/>
    </row>
    <row r="260" spans="1:6" ht="14.25" hidden="1">
      <c r="A260" s="9" t="s">
        <v>367</v>
      </c>
      <c r="B260" s="9" t="s">
        <v>368</v>
      </c>
      <c r="C260" s="10"/>
      <c r="D260" s="10"/>
      <c r="E260" s="17"/>
      <c r="F260" s="1"/>
    </row>
    <row r="261" spans="1:6" ht="14.25" hidden="1">
      <c r="A261" s="9" t="s">
        <v>369</v>
      </c>
      <c r="B261" s="9" t="s">
        <v>370</v>
      </c>
      <c r="C261" s="10"/>
      <c r="D261" s="10"/>
      <c r="E261" s="17"/>
      <c r="F261" s="1"/>
    </row>
    <row r="262" spans="1:6" ht="14.25" hidden="1">
      <c r="A262" s="9" t="s">
        <v>371</v>
      </c>
      <c r="B262" s="9" t="s">
        <v>372</v>
      </c>
      <c r="C262" s="10"/>
      <c r="D262" s="10"/>
      <c r="E262" s="17"/>
      <c r="F262" s="1"/>
    </row>
    <row r="263" spans="1:6" ht="14.25" hidden="1">
      <c r="A263" s="9"/>
      <c r="B263" s="9"/>
      <c r="C263" s="10"/>
      <c r="D263" s="10"/>
      <c r="E263" s="17"/>
      <c r="F263" s="1"/>
    </row>
    <row r="264" spans="1:6" ht="14.25" hidden="1">
      <c r="A264" s="9" t="s">
        <v>373</v>
      </c>
      <c r="B264" s="9" t="s">
        <v>374</v>
      </c>
      <c r="C264" s="10"/>
      <c r="D264" s="10"/>
      <c r="E264" s="12"/>
      <c r="F264" s="1"/>
    </row>
    <row r="265" spans="1:6" ht="14.25" hidden="1">
      <c r="A265" s="9"/>
      <c r="B265" s="9"/>
      <c r="C265" s="10"/>
      <c r="D265" s="10"/>
      <c r="E265" s="16"/>
      <c r="F265" s="1"/>
    </row>
    <row r="266" spans="1:6" ht="14.25" hidden="1">
      <c r="A266" s="9"/>
      <c r="B266" s="9"/>
      <c r="C266" s="10"/>
      <c r="D266" s="10"/>
      <c r="E266" s="17"/>
      <c r="F266" s="1"/>
    </row>
    <row r="267" spans="1:6" ht="14.25" hidden="1">
      <c r="A267" s="9" t="s">
        <v>375</v>
      </c>
      <c r="B267" s="9" t="s">
        <v>374</v>
      </c>
      <c r="C267" s="10"/>
      <c r="D267" s="10"/>
      <c r="E267" s="10">
        <f t="shared" ref="E267" si="0">SUM(E268:E269)</f>
        <v>0</v>
      </c>
      <c r="F267" s="1"/>
    </row>
    <row r="268" spans="1:6" ht="14.25" hidden="1">
      <c r="A268" s="9" t="s">
        <v>376</v>
      </c>
      <c r="B268" s="9" t="s">
        <v>377</v>
      </c>
      <c r="C268" s="10"/>
      <c r="D268" s="10"/>
      <c r="E268" s="17"/>
      <c r="F268" s="1"/>
    </row>
    <row r="269" spans="1:6" ht="14.25" hidden="1">
      <c r="A269" s="9" t="s">
        <v>378</v>
      </c>
      <c r="B269" s="9" t="s">
        <v>379</v>
      </c>
      <c r="C269" s="10"/>
      <c r="D269" s="10"/>
      <c r="E269" s="12"/>
      <c r="F269" s="1"/>
    </row>
    <row r="270" spans="1:6" ht="14.25" hidden="1">
      <c r="A270" s="9"/>
      <c r="B270" s="9"/>
      <c r="C270" s="10"/>
      <c r="D270" s="10"/>
      <c r="E270" s="16"/>
      <c r="F270" s="1"/>
    </row>
    <row r="271" spans="1:6" ht="14.25">
      <c r="A271" s="7" t="s">
        <v>380</v>
      </c>
      <c r="B271" s="7" t="s">
        <v>381</v>
      </c>
      <c r="C271" s="8">
        <v>1500000000</v>
      </c>
      <c r="D271" s="8">
        <v>1500000000</v>
      </c>
      <c r="E271" s="8">
        <f>SUM(E272)</f>
        <v>13051069.27</v>
      </c>
      <c r="F271" s="1"/>
    </row>
    <row r="272" spans="1:6" ht="14.25">
      <c r="A272" s="9" t="s">
        <v>382</v>
      </c>
      <c r="B272" s="23" t="s">
        <v>383</v>
      </c>
      <c r="C272" s="10"/>
      <c r="D272" s="10"/>
      <c r="E272" s="10">
        <f>('[1]Detalle de Ejecucion Mayo 23'!E300)</f>
        <v>13051069.27</v>
      </c>
      <c r="F272" s="1"/>
    </row>
    <row r="273" spans="1:6" ht="14.25">
      <c r="A273" s="9" t="s">
        <v>384</v>
      </c>
      <c r="B273" s="9" t="s">
        <v>385</v>
      </c>
      <c r="C273" s="10">
        <v>1500000000</v>
      </c>
      <c r="D273" s="10">
        <v>1500000000</v>
      </c>
      <c r="E273" s="10">
        <f>('[1]Detalle de Ejecucion Mayo 23'!E316)</f>
        <v>0</v>
      </c>
      <c r="F273" s="1"/>
    </row>
    <row r="274" spans="1:6" ht="14.25">
      <c r="A274" s="7" t="s">
        <v>386</v>
      </c>
      <c r="B274" s="7" t="s">
        <v>387</v>
      </c>
      <c r="C274" s="8">
        <v>115790800</v>
      </c>
      <c r="D274" s="8">
        <v>115790800</v>
      </c>
      <c r="E274" s="8">
        <f>SUM(E275+E294+E305+E303)</f>
        <v>4289243.28</v>
      </c>
      <c r="F274" s="1"/>
    </row>
    <row r="275" spans="1:6" ht="14.25">
      <c r="A275" s="9" t="s">
        <v>388</v>
      </c>
      <c r="B275" s="9" t="s">
        <v>389</v>
      </c>
      <c r="C275" s="10">
        <v>39000000</v>
      </c>
      <c r="D275" s="10">
        <v>39000000</v>
      </c>
      <c r="E275" s="10">
        <f>('[1]Detalle de Ejecucion Mayo 23'!E323)</f>
        <v>3912225.81</v>
      </c>
      <c r="F275" s="1"/>
    </row>
    <row r="276" spans="1:6" ht="14.25" hidden="1">
      <c r="A276" s="9" t="s">
        <v>390</v>
      </c>
      <c r="B276" s="9" t="s">
        <v>391</v>
      </c>
      <c r="C276" s="10"/>
      <c r="D276" s="10"/>
      <c r="E276" s="16"/>
      <c r="F276" s="1"/>
    </row>
    <row r="277" spans="1:6" ht="14.25" hidden="1">
      <c r="A277" s="9" t="s">
        <v>392</v>
      </c>
      <c r="B277" s="9" t="s">
        <v>393</v>
      </c>
      <c r="C277" s="10"/>
      <c r="D277" s="10"/>
      <c r="E277" s="16"/>
      <c r="F277" s="1"/>
    </row>
    <row r="278" spans="1:6" ht="14.25" hidden="1">
      <c r="A278" s="9" t="s">
        <v>394</v>
      </c>
      <c r="B278" s="9" t="s">
        <v>395</v>
      </c>
      <c r="C278" s="10"/>
      <c r="D278" s="10"/>
      <c r="E278" s="16">
        <v>1973180.16</v>
      </c>
      <c r="F278" s="1"/>
    </row>
    <row r="279" spans="1:6" ht="14.25" hidden="1">
      <c r="A279" s="9"/>
      <c r="B279" s="9"/>
      <c r="C279" s="10"/>
      <c r="D279" s="10"/>
      <c r="E279" s="16"/>
      <c r="F279" s="1"/>
    </row>
    <row r="280" spans="1:6" ht="14.25" hidden="1">
      <c r="A280" s="9" t="s">
        <v>396</v>
      </c>
      <c r="B280" s="9" t="s">
        <v>397</v>
      </c>
      <c r="C280" s="10"/>
      <c r="D280" s="10"/>
      <c r="E280" s="16"/>
      <c r="F280" s="1"/>
    </row>
    <row r="281" spans="1:6" ht="14.25" hidden="1">
      <c r="A281" s="9" t="s">
        <v>398</v>
      </c>
      <c r="B281" s="9" t="s">
        <v>399</v>
      </c>
      <c r="C281" s="10"/>
      <c r="D281" s="10"/>
      <c r="E281" s="16"/>
      <c r="F281" s="1"/>
    </row>
    <row r="282" spans="1:6" ht="14.25" hidden="1">
      <c r="A282" s="9"/>
      <c r="B282" s="9"/>
      <c r="C282" s="10"/>
      <c r="D282" s="10"/>
      <c r="E282" s="16"/>
      <c r="F282" s="1"/>
    </row>
    <row r="283" spans="1:6" ht="14.25">
      <c r="A283" s="9" t="s">
        <v>400</v>
      </c>
      <c r="B283" s="9" t="s">
        <v>401</v>
      </c>
      <c r="C283" s="10">
        <v>3300000</v>
      </c>
      <c r="D283" s="10">
        <v>3300000</v>
      </c>
      <c r="E283" s="10">
        <f>('[1]Detalle de Ejecucion Mayo 23'!E331)</f>
        <v>0</v>
      </c>
      <c r="F283" s="1"/>
    </row>
    <row r="284" spans="1:6" ht="14.25" hidden="1">
      <c r="A284" s="9" t="s">
        <v>402</v>
      </c>
      <c r="B284" s="9" t="s">
        <v>403</v>
      </c>
      <c r="C284" s="10"/>
      <c r="D284" s="10"/>
      <c r="E284" s="16"/>
      <c r="F284" s="1"/>
    </row>
    <row r="285" spans="1:6" ht="14.25" hidden="1">
      <c r="A285" s="9" t="s">
        <v>404</v>
      </c>
      <c r="B285" s="9" t="s">
        <v>405</v>
      </c>
      <c r="C285" s="10"/>
      <c r="D285" s="10"/>
      <c r="E285" s="16"/>
      <c r="F285" s="1"/>
    </row>
    <row r="286" spans="1:6" ht="14.25" hidden="1">
      <c r="A286" s="9" t="s">
        <v>406</v>
      </c>
      <c r="B286" s="9" t="s">
        <v>407</v>
      </c>
      <c r="C286" s="10"/>
      <c r="D286" s="10"/>
      <c r="E286" s="16"/>
      <c r="F286" s="1"/>
    </row>
    <row r="287" spans="1:6" ht="14.25" hidden="1">
      <c r="A287" s="9"/>
      <c r="B287" s="9"/>
      <c r="C287" s="10"/>
      <c r="D287" s="10"/>
      <c r="E287" s="16"/>
      <c r="F287" s="1"/>
    </row>
    <row r="288" spans="1:6" ht="14.25" hidden="1">
      <c r="A288" s="9" t="s">
        <v>408</v>
      </c>
      <c r="B288" s="9" t="s">
        <v>409</v>
      </c>
      <c r="C288" s="10">
        <v>0</v>
      </c>
      <c r="D288" s="10">
        <v>0</v>
      </c>
      <c r="E288" s="10">
        <f t="shared" ref="E288" si="1">SUM(E289)</f>
        <v>0</v>
      </c>
      <c r="F288" s="1"/>
    </row>
    <row r="289" spans="1:6" ht="14.25" hidden="1">
      <c r="A289" s="9" t="s">
        <v>410</v>
      </c>
      <c r="B289" s="9" t="s">
        <v>411</v>
      </c>
      <c r="C289" s="10"/>
      <c r="D289" s="10"/>
      <c r="E289" s="16"/>
      <c r="F289" s="1"/>
    </row>
    <row r="290" spans="1:6" ht="14.25" hidden="1">
      <c r="A290" s="9"/>
      <c r="B290" s="9"/>
      <c r="C290" s="10"/>
      <c r="D290" s="10"/>
      <c r="E290" s="16"/>
      <c r="F290" s="1"/>
    </row>
    <row r="291" spans="1:6" ht="14.25">
      <c r="A291" s="9" t="s">
        <v>412</v>
      </c>
      <c r="B291" s="9" t="s">
        <v>413</v>
      </c>
      <c r="C291" s="10">
        <v>41000000</v>
      </c>
      <c r="D291" s="10">
        <v>41000000</v>
      </c>
      <c r="E291" s="10">
        <f>('[1]Detalle de Ejecucion Mayo 23'!E338)</f>
        <v>0</v>
      </c>
      <c r="F291" s="1"/>
    </row>
    <row r="292" spans="1:6" ht="14.25" hidden="1">
      <c r="A292" s="9" t="s">
        <v>414</v>
      </c>
      <c r="B292" s="9" t="s">
        <v>415</v>
      </c>
      <c r="C292" s="10"/>
      <c r="D292" s="10"/>
      <c r="E292" s="16"/>
      <c r="F292" s="1"/>
    </row>
    <row r="293" spans="1:6" ht="14.25" hidden="1">
      <c r="A293" s="9"/>
      <c r="B293" s="9"/>
      <c r="C293" s="10"/>
      <c r="D293" s="10"/>
      <c r="E293" s="16"/>
      <c r="F293" s="1"/>
    </row>
    <row r="294" spans="1:6" ht="14.25">
      <c r="A294" s="9" t="s">
        <v>416</v>
      </c>
      <c r="B294" s="9" t="s">
        <v>417</v>
      </c>
      <c r="C294" s="10">
        <v>20490800</v>
      </c>
      <c r="D294" s="10">
        <v>20490800</v>
      </c>
      <c r="E294" s="10">
        <f>('[1]Detalle de Ejecucion Mayo 23'!E340)</f>
        <v>3429.47</v>
      </c>
      <c r="F294" s="1"/>
    </row>
    <row r="295" spans="1:6" ht="14.25" hidden="1">
      <c r="A295" s="9" t="s">
        <v>418</v>
      </c>
      <c r="B295" s="9" t="s">
        <v>419</v>
      </c>
      <c r="C295" s="10"/>
      <c r="D295" s="10"/>
      <c r="E295" s="16"/>
      <c r="F295" s="1"/>
    </row>
    <row r="296" spans="1:6" ht="14.25" hidden="1">
      <c r="A296" s="9" t="s">
        <v>420</v>
      </c>
      <c r="B296" s="9" t="s">
        <v>421</v>
      </c>
      <c r="C296" s="10"/>
      <c r="D296" s="10"/>
      <c r="E296" s="16"/>
      <c r="F296" s="1"/>
    </row>
    <row r="297" spans="1:6" ht="14.25" hidden="1">
      <c r="A297" s="9" t="s">
        <v>422</v>
      </c>
      <c r="B297" s="9" t="s">
        <v>423</v>
      </c>
      <c r="C297" s="10"/>
      <c r="D297" s="10"/>
      <c r="E297" s="16"/>
      <c r="F297" s="1"/>
    </row>
    <row r="298" spans="1:6" ht="14.25" hidden="1">
      <c r="A298" s="9" t="s">
        <v>424</v>
      </c>
      <c r="B298" s="9" t="s">
        <v>425</v>
      </c>
      <c r="C298" s="10"/>
      <c r="D298" s="10"/>
      <c r="E298" s="16"/>
      <c r="F298" s="1"/>
    </row>
    <row r="299" spans="1:6" ht="14.25" hidden="1">
      <c r="A299" s="9" t="s">
        <v>426</v>
      </c>
      <c r="B299" s="9" t="s">
        <v>427</v>
      </c>
      <c r="C299" s="10"/>
      <c r="D299" s="10"/>
      <c r="E299" s="16"/>
      <c r="F299" s="1"/>
    </row>
    <row r="300" spans="1:6" ht="14.25" hidden="1">
      <c r="A300" s="9" t="s">
        <v>428</v>
      </c>
      <c r="B300" s="9" t="s">
        <v>429</v>
      </c>
      <c r="C300" s="10"/>
      <c r="D300" s="10"/>
      <c r="E300" s="16"/>
      <c r="F300" s="1"/>
    </row>
    <row r="301" spans="1:6" ht="14.25" hidden="1">
      <c r="A301" s="9"/>
      <c r="B301" s="9"/>
      <c r="C301" s="10"/>
      <c r="D301" s="10"/>
      <c r="E301" s="16"/>
      <c r="F301" s="1"/>
    </row>
    <row r="302" spans="1:6" ht="14.25" hidden="1">
      <c r="A302" s="9" t="s">
        <v>430</v>
      </c>
      <c r="B302" s="9" t="s">
        <v>431</v>
      </c>
      <c r="C302" s="10">
        <v>0</v>
      </c>
      <c r="D302" s="10">
        <v>0</v>
      </c>
      <c r="E302" s="10">
        <f t="shared" ref="E302" si="2">SUM(E303)</f>
        <v>43188</v>
      </c>
      <c r="F302" s="1"/>
    </row>
    <row r="303" spans="1:6" ht="10.5" customHeight="1">
      <c r="A303" s="9" t="s">
        <v>430</v>
      </c>
      <c r="B303" s="9" t="s">
        <v>432</v>
      </c>
      <c r="C303" s="10">
        <v>2000000</v>
      </c>
      <c r="D303" s="10">
        <v>2000000</v>
      </c>
      <c r="E303" s="16">
        <f>('[1]Detalle de Ejecucion Mayo 23'!E348)</f>
        <v>43188</v>
      </c>
      <c r="F303" s="1"/>
    </row>
    <row r="304" spans="1:6" ht="14.25" hidden="1">
      <c r="A304" s="9"/>
      <c r="B304" s="9"/>
      <c r="C304" s="10"/>
      <c r="D304" s="10"/>
      <c r="E304" s="16"/>
      <c r="F304" s="1"/>
    </row>
    <row r="305" spans="1:6" ht="14.25">
      <c r="A305" s="9" t="s">
        <v>433</v>
      </c>
      <c r="B305" s="9" t="s">
        <v>434</v>
      </c>
      <c r="C305" s="10">
        <v>10000000</v>
      </c>
      <c r="D305" s="10">
        <v>10000000</v>
      </c>
      <c r="E305" s="10">
        <f>('[1]Detalle de Ejecucion Mayo 23'!E351)</f>
        <v>330400</v>
      </c>
      <c r="F305" s="1"/>
    </row>
    <row r="306" spans="1:6" ht="14.25" hidden="1">
      <c r="A306" s="9" t="s">
        <v>435</v>
      </c>
      <c r="B306" s="9" t="s">
        <v>436</v>
      </c>
      <c r="C306" s="10"/>
      <c r="D306" s="10"/>
      <c r="E306" s="16"/>
      <c r="F306" s="1"/>
    </row>
    <row r="307" spans="1:6" ht="15" hidden="1">
      <c r="A307" s="9"/>
      <c r="B307" s="13" t="s">
        <v>437</v>
      </c>
      <c r="C307" s="10"/>
      <c r="D307" s="10"/>
      <c r="E307" s="16">
        <v>470187.31</v>
      </c>
      <c r="F307" s="1"/>
    </row>
    <row r="308" spans="1:6" ht="14.25" hidden="1">
      <c r="A308" s="9" t="s">
        <v>438</v>
      </c>
      <c r="B308" s="9" t="s">
        <v>439</v>
      </c>
      <c r="C308" s="10"/>
      <c r="D308" s="10"/>
      <c r="E308" s="16"/>
      <c r="F308" s="1"/>
    </row>
    <row r="309" spans="1:6" ht="14.25" hidden="1">
      <c r="A309" s="12"/>
      <c r="B309" s="12"/>
      <c r="C309" s="10"/>
      <c r="D309" s="10"/>
      <c r="E309" s="12"/>
      <c r="F309" s="1"/>
    </row>
    <row r="310" spans="1:6" ht="14.25" hidden="1">
      <c r="A310" s="9" t="s">
        <v>440</v>
      </c>
      <c r="B310" s="9" t="s">
        <v>441</v>
      </c>
      <c r="C310" s="10">
        <v>0</v>
      </c>
      <c r="D310" s="10">
        <v>0</v>
      </c>
      <c r="E310" s="10">
        <f t="shared" ref="E310" si="3">SUM(E311:E312)</f>
        <v>0</v>
      </c>
      <c r="F310" s="1"/>
    </row>
    <row r="311" spans="1:6" ht="14.25" hidden="1">
      <c r="A311" s="9" t="s">
        <v>442</v>
      </c>
      <c r="B311" s="9" t="s">
        <v>443</v>
      </c>
      <c r="C311" s="10"/>
      <c r="D311" s="10"/>
      <c r="E311" s="16"/>
      <c r="F311" s="1"/>
    </row>
    <row r="312" spans="1:6" ht="14.25" hidden="1">
      <c r="A312" s="12"/>
      <c r="B312" s="12"/>
      <c r="C312" s="10"/>
      <c r="D312" s="10"/>
      <c r="E312" s="12"/>
      <c r="F312" s="1"/>
    </row>
    <row r="313" spans="1:6" ht="14.25">
      <c r="A313" s="9" t="s">
        <v>440</v>
      </c>
      <c r="B313" s="9" t="s">
        <v>444</v>
      </c>
      <c r="C313" s="10"/>
      <c r="E313" s="10">
        <f>('[1]Detalle de Ejecucion Mayo 23'!E355)</f>
        <v>0</v>
      </c>
      <c r="F313" s="1"/>
    </row>
    <row r="314" spans="1:6" ht="14.25">
      <c r="A314" s="7" t="s">
        <v>445</v>
      </c>
      <c r="B314" s="7" t="s">
        <v>446</v>
      </c>
      <c r="C314" s="8">
        <v>105000000</v>
      </c>
      <c r="D314" s="8">
        <v>105000000</v>
      </c>
      <c r="E314" s="8">
        <f>('[1]Detalle de Ejecucion Mayo 23'!E358)</f>
        <v>5523348.5</v>
      </c>
      <c r="F314" s="1"/>
    </row>
    <row r="315" spans="1:6" ht="14.25" hidden="1">
      <c r="A315" s="23" t="s">
        <v>447</v>
      </c>
      <c r="B315" s="23" t="s">
        <v>448</v>
      </c>
      <c r="C315" s="23"/>
      <c r="D315" s="23"/>
      <c r="E315" s="24"/>
      <c r="F315" s="1"/>
    </row>
    <row r="316" spans="1:6" ht="14.25" hidden="1">
      <c r="A316" s="23"/>
      <c r="B316" s="25" t="s">
        <v>449</v>
      </c>
      <c r="C316" s="25"/>
      <c r="D316" s="25"/>
      <c r="E316" s="24">
        <v>621028.79</v>
      </c>
      <c r="F316" s="1"/>
    </row>
    <row r="317" spans="1:6" ht="14.25" hidden="1">
      <c r="A317" s="9" t="s">
        <v>450</v>
      </c>
      <c r="B317" s="9" t="s">
        <v>451</v>
      </c>
      <c r="C317" s="10">
        <v>5000000</v>
      </c>
      <c r="D317" s="10">
        <v>5000000</v>
      </c>
      <c r="E317" s="24"/>
      <c r="F317" s="1"/>
    </row>
    <row r="318" spans="1:6" ht="14.25" hidden="1">
      <c r="A318" s="26"/>
      <c r="B318" s="25" t="s">
        <v>452</v>
      </c>
      <c r="C318" s="25"/>
      <c r="D318" s="25"/>
      <c r="E318" s="24">
        <v>1796753.96</v>
      </c>
      <c r="F318" s="1"/>
    </row>
    <row r="319" spans="1:6" ht="14.25" hidden="1">
      <c r="A319" s="26"/>
      <c r="B319" s="25" t="s">
        <v>453</v>
      </c>
      <c r="C319" s="25"/>
      <c r="D319" s="25"/>
      <c r="E319" s="24">
        <v>1735520.21</v>
      </c>
      <c r="F319" s="1"/>
    </row>
    <row r="320" spans="1:6" ht="14.25">
      <c r="A320" s="26"/>
      <c r="C320" s="27"/>
      <c r="D320" s="26"/>
      <c r="E320" s="24"/>
      <c r="F320" s="1"/>
    </row>
    <row r="321" spans="1:6" ht="14.25">
      <c r="A321" s="26"/>
      <c r="C321" s="27"/>
      <c r="D321" s="26"/>
      <c r="E321" s="24"/>
      <c r="F321" s="1"/>
    </row>
    <row r="322" spans="1:6">
      <c r="A322" s="26"/>
      <c r="B322" s="28"/>
      <c r="C322" s="28"/>
      <c r="D322" s="29"/>
      <c r="E322" s="29"/>
      <c r="F322" s="29"/>
    </row>
    <row r="323" spans="1:6">
      <c r="A323" s="26"/>
      <c r="B323" s="30" t="s">
        <v>454</v>
      </c>
      <c r="C323" s="31"/>
      <c r="D323" s="30" t="s">
        <v>455</v>
      </c>
      <c r="E323" s="41"/>
      <c r="F323" s="41"/>
    </row>
    <row r="324" spans="1:6">
      <c r="B324" s="33" t="s">
        <v>456</v>
      </c>
      <c r="C324" s="34"/>
      <c r="D324" s="32" t="s">
        <v>457</v>
      </c>
      <c r="E324" s="35"/>
    </row>
    <row r="325" spans="1:6">
      <c r="B325" s="28"/>
      <c r="C325" s="28"/>
      <c r="D325" s="36"/>
      <c r="E325" s="36"/>
      <c r="F325" s="36"/>
    </row>
    <row r="326" spans="1:6">
      <c r="D326" s="36"/>
      <c r="E326" s="36"/>
      <c r="F326" s="36"/>
    </row>
    <row r="327" spans="1:6">
      <c r="B327" s="37" t="s">
        <v>458</v>
      </c>
      <c r="C327" s="37"/>
      <c r="D327" s="37"/>
      <c r="E327" s="37"/>
    </row>
    <row r="328" spans="1:6">
      <c r="B328" s="37" t="s">
        <v>459</v>
      </c>
      <c r="C328" s="37"/>
      <c r="D328" s="37"/>
      <c r="E328" s="37"/>
    </row>
  </sheetData>
  <mergeCells count="8">
    <mergeCell ref="B327:E327"/>
    <mergeCell ref="B328:E328"/>
    <mergeCell ref="A1:E6"/>
    <mergeCell ref="A7:E7"/>
    <mergeCell ref="A8:E8"/>
    <mergeCell ref="A9:E9"/>
    <mergeCell ref="A10:E10"/>
    <mergeCell ref="E323:F323"/>
  </mergeCells>
  <printOptions horizontalCentered="1"/>
  <pageMargins left="0.23622047244094491" right="0.23622047244094491" top="0.19685039370078741" bottom="0.35433070866141736" header="0.11811023622047245" footer="0.31496062992125984"/>
  <pageSetup scale="86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Claudio Alberto Marte</dc:creator>
  <cp:keywords/>
  <dc:description/>
  <cp:lastModifiedBy/>
  <cp:revision/>
  <dcterms:created xsi:type="dcterms:W3CDTF">2023-06-27T20:40:32Z</dcterms:created>
  <dcterms:modified xsi:type="dcterms:W3CDTF">2023-06-27T20:44:18Z</dcterms:modified>
  <cp:category/>
  <cp:contentStatus/>
</cp:coreProperties>
</file>